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C:\Users\zaisei\Documents\R7財政\財政状況資料集（R6）\1回目\"/>
    </mc:Choice>
  </mc:AlternateContent>
  <xr:revisionPtr revIDLastSave="0" documentId="13_ncr:1_{759E0550-DB8F-40E5-8939-9DD775A8DF22}"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W34" i="10"/>
  <c r="C34" i="10"/>
  <c r="BW35" i="10" l="1"/>
  <c r="BW36" i="10" s="1"/>
  <c r="BW37" i="10" s="1"/>
  <c r="BW38" i="10" s="1"/>
  <c r="BW39" i="10" s="1"/>
  <c r="BW40" i="10" s="1"/>
  <c r="BW41" i="10" s="1"/>
  <c r="BW42"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4" i="10"/>
  <c r="U35" i="10" s="1"/>
  <c r="U36" i="10" s="1"/>
  <c r="AM34" i="10" l="1"/>
  <c r="AM35" i="10" l="1"/>
  <c r="AM36" i="10" s="1"/>
  <c r="BE34" i="10"/>
</calcChain>
</file>

<file path=xl/sharedStrings.xml><?xml version="1.0" encoding="utf-8"?>
<sst xmlns="http://schemas.openxmlformats.org/spreadsheetml/2006/main" count="1122" uniqueCount="567">
  <si>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</si>
  <si>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</si>
  <si>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</si>
  <si>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</si>
  <si>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</si>
  <si>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</si>
  <si>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</si>
  <si>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</si>
  <si>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</si>
  <si>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</si>
  <si>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</si>
  <si>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</si>
  <si>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</si>
  <si>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</si>
  <si>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</si>
  <si>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</si>
  <si>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</si>
  <si>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</si>
  <si>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</si>
  <si>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</si>
  <si>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</si>
  <si>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</si>
  <si>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</si>
  <si>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</si>
  <si>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</si>
  <si>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</si>
  <si>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</si>
  <si>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</si>
  <si>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</si>
  <si>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</si>
  <si>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</si>
  <si>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</si>
  <si>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</si>
  <si>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</si>
  <si>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</si>
  <si>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</si>
  <si>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</si>
  <si>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</si>
  <si>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</si>
  <si>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</si>
  <si>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</si>
  <si>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</si>
  <si>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</si>
  <si>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</si>
  <si>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</si>
  <si>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</si>
  <si>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</si>
  <si>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</si>
  <si>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</si>
  <si>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</si>
  <si>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</si>
  <si>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</si>
  <si>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</si>
  <si>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</si>
  <si>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</si>
  <si>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</si>
  <si>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</si>
  <si>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</si>
  <si>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</si>
  <si>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</si>
  <si>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</si>
  <si>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</si>
  <si>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</si>
  <si>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</si>
  <si>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</si>
  <si>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</si>
  <si>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</si>
  <si>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</si>
  <si>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</si>
  <si>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</si>
  <si>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</si>
  <si>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</si>
  <si>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</si>
  <si>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</si>
  <si>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</si>
  <si>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</si>
  <si>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</si>
  <si>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</si>
  <si>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</si>
  <si>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</si>
  <si>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</si>
  <si>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</si>
  <si>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</si>
  <si>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</si>
  <si>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</si>
  <si>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</si>
  <si>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</si>
  <si>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</si>
  <si>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</si>
  <si>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</si>
  <si>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</si>
  <si>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</si>
  <si>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</si>
  <si>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</si>
  <si>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五戸町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</si>
  <si>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</si>
  <si>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</si>
  <si>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</si>
  <si>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</si>
  <si>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</si>
  <si>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</si>
  <si>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</si>
  <si>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</si>
  <si>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</si>
  <si>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</si>
  <si>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</si>
  <si>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</si>
  <si>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</si>
  <si>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</si>
  <si>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</si>
  <si>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</si>
  <si>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</si>
  <si>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</si>
  <si>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</si>
  <si>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</si>
  <si>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</si>
  <si>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</si>
  <si>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</si>
  <si>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</si>
  <si>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</si>
  <si>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</si>
  <si>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</si>
  <si>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</si>
  <si>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</si>
  <si>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</si>
  <si>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</si>
  <si>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</si>
  <si>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</si>
  <si>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</si>
  <si>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</si>
  <si>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</si>
  <si>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</si>
  <si>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</si>
  <si>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</si>
  <si>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</si>
  <si>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</si>
  <si>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</si>
  <si>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</si>
  <si>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</si>
  <si>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</si>
  <si>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</si>
  <si>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</si>
  <si>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</si>
  <si>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</si>
  <si>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</si>
  <si>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</si>
  <si>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</si>
  <si>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</si>
  <si>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</si>
  <si>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</si>
  <si>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</si>
  <si>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</si>
  <si>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</si>
  <si>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</si>
  <si>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</si>
  <si>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</si>
  <si>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</si>
  <si>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</si>
  <si>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</si>
  <si>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</si>
  <si>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</si>
  <si>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</si>
  <si>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</si>
  <si>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</si>
  <si>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</si>
  <si>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</si>
  <si>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</si>
  <si>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</si>
  <si>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</si>
  <si>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</si>
  <si>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</si>
  <si>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</si>
  <si>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</si>
  <si>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</si>
  <si>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</si>
  <si>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</si>
  <si>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</si>
  <si>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</si>
  <si>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</si>
  <si>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</si>
  <si>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</si>
  <si>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</si>
  <si>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</si>
  <si>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</si>
  <si>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</si>
  <si>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</si>
  <si>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</si>
  <si>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</si>
  <si>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</si>
  <si>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</si>
  <si>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</si>
  <si>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</si>
  <si>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</si>
  <si>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</si>
  <si>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</si>
  <si>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</si>
  <si>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</si>
  <si>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</si>
  <si>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</si>
  <si>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</si>
  <si>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</si>
  <si>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</si>
  <si>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</si>
  <si>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青森県五戸町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</si>
  <si>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</si>
  <si>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</si>
  <si>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</si>
  <si>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</si>
  <si>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</si>
  <si>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</si>
  <si>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</si>
  <si>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</si>
  <si>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</si>
  <si>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</si>
  <si>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</si>
  <si>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</si>
  <si>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</si>
  <si>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</si>
  <si>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</si>
  <si>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</si>
  <si>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</si>
  <si>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</si>
  <si>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</si>
  <si>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</si>
  <si>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</si>
  <si>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</si>
  <si>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</si>
  <si>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</si>
  <si>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</si>
  <si>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</si>
  <si>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</si>
  <si>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</si>
  <si>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</si>
  <si>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</si>
  <si>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</si>
  <si>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</si>
  <si>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</si>
  <si>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</si>
  <si>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</si>
  <si>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</si>
  <si>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</si>
  <si>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</si>
  <si>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</si>
  <si>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</si>
  <si>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</si>
  <si>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</si>
  <si>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</si>
  <si>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</si>
  <si>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</si>
  <si>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</si>
  <si>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</si>
  <si>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</si>
  <si>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</si>
  <si>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</si>
  <si>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</si>
  <si>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</si>
  <si>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</si>
  <si>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</si>
  <si>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</si>
  <si>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</si>
  <si>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</si>
  <si>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</si>
  <si>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</si>
  <si>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</si>
  <si>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</si>
  <si>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</si>
  <si>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</si>
  <si>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</si>
  <si>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</si>
  <si>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</si>
  <si>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</si>
  <si>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</si>
  <si>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</si>
  <si>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</si>
  <si>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</si>
  <si>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</si>
  <si>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</si>
  <si>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</si>
  <si>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</si>
  <si>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</si>
  <si>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</si>
  <si>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</si>
  <si>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</si>
  <si>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</si>
  <si>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</si>
  <si>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</si>
  <si>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</si>
  <si>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</si>
  <si>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</si>
  <si>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</si>
  <si>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</si>
  <si>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</si>
  <si>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</si>
  <si>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</si>
  <si>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</si>
  <si>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</si>
  <si>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</si>
  <si>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</si>
  <si>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</si>
  <si>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</si>
  <si>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</si>
  <si>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</si>
  <si>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</si>
  <si>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</si>
  <si>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</si>
  <si>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</si>
  <si>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</si>
  <si>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</si>
  <si>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</si>
  <si>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</si>
  <si>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</si>
  <si>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</si>
  <si>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</si>
  <si>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</si>
  <si>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</si>
  <si>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</si>
  <si>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</si>
  <si>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</si>
  <si>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</si>
  <si>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</si>
  <si>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</si>
  <si>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</si>
  <si>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</si>
  <si>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</si>
  <si>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</si>
  <si>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</si>
  <si>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</si>
  <si>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</si>
  <si>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</si>
  <si>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</si>
  <si>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</si>
  <si>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</si>
  <si>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</si>
  <si>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</si>
  <si>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</si>
  <si>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</si>
  <si>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</si>
  <si>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</si>
  <si>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</si>
  <si>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</si>
  <si>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</si>
  <si>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</si>
  <si>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</si>
  <si>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</si>
  <si>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</si>
  <si>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</si>
  <si>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</si>
  <si>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</si>
  <si>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</si>
  <si>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</si>
  <si>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</si>
  <si>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</si>
  <si>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</si>
  <si>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</si>
  <si>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青森県五戸町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</si>
  <si>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</si>
  <si>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</si>
  <si>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</si>
  <si>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</si>
  <si>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</si>
  <si>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</si>
  <si>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</si>
  <si>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</si>
  <si>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</si>
  <si>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</si>
  <si>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</si>
  <si>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</si>
  <si>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</si>
  <si>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</si>
  <si>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</si>
  <si>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</si>
  <si>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</si>
  <si>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</si>
  <si>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</si>
  <si>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</si>
  <si>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五戸町ケーブルテレビ事業特別会計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</si>
  <si>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</si>
  <si>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</si>
  <si>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</si>
  <si>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</si>
  <si>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</si>
  <si>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</si>
  <si>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</si>
  <si>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</si>
  <si>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</si>
  <si>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</si>
  <si>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</si>
  <si>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</si>
  <si>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</si>
  <si>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五戸町国民健康保険特別会計</t>
    <phoneticPr fontId="5"/>
  </si>
  <si>
    <t>五戸町介護保険特別会計</t>
    <phoneticPr fontId="5"/>
  </si>
  <si>
    <t>五戸町後期高齢者医療特別会計</t>
    <phoneticPr fontId="5"/>
  </si>
  <si>
    <t>五戸町簡易水道事業会計</t>
    <phoneticPr fontId="5"/>
  </si>
  <si>
    <t>法適用企業</t>
    <phoneticPr fontId="5"/>
  </si>
  <si>
    <t>五戸町下水道事業会計</t>
    <phoneticPr fontId="5"/>
  </si>
  <si>
    <t>五戸町病院事業会計</t>
    <phoneticPr fontId="5"/>
  </si>
  <si>
    <t>五戸町住宅用地造成事業等特別会計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</si>
  <si>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</si>
  <si>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</si>
  <si>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</si>
  <si>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</si>
  <si>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</si>
  <si>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</si>
  <si>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</si>
  <si>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</si>
  <si>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</si>
  <si>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</si>
  <si>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</si>
  <si>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</si>
  <si>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</si>
  <si>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</si>
  <si>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</si>
  <si>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</si>
  <si>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</si>
  <si>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</si>
  <si>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</si>
  <si>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</si>
  <si>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</si>
  <si>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</si>
  <si>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</si>
  <si>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</si>
  <si>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</si>
  <si>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</si>
  <si>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</si>
  <si>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</si>
  <si>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</si>
  <si>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</si>
  <si>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</si>
  <si>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</si>
  <si>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</si>
  <si>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</si>
  <si>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</si>
  <si>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</si>
  <si>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</si>
  <si>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</si>
  <si>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</si>
  <si>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</si>
  <si>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</si>
  <si>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</si>
  <si>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</si>
  <si>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</si>
  <si>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</si>
  <si>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</si>
  <si>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</si>
  <si>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</si>
  <si>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</si>
  <si>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</si>
  <si>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</si>
  <si>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</si>
  <si>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</si>
  <si>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</si>
  <si>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</si>
  <si>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</si>
  <si>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</si>
  <si>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</si>
  <si>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</si>
  <si>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</si>
  <si>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</si>
  <si>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</si>
  <si>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</si>
  <si>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</si>
  <si>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</si>
  <si>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</si>
  <si>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</si>
  <si>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</si>
  <si>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</si>
  <si>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</si>
  <si>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</si>
  <si>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</si>
  <si>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</si>
  <si>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</si>
  <si>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</si>
  <si>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</si>
  <si>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</si>
  <si>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</si>
  <si>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</si>
  <si>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</si>
  <si>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</si>
  <si>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</si>
  <si>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</si>
  <si>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</si>
  <si>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</si>
  <si>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</si>
  <si>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</si>
  <si>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</si>
  <si>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</si>
  <si>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</si>
  <si>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</si>
  <si>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</si>
  <si>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</si>
  <si>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</si>
  <si>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</si>
  <si>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</si>
  <si>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</si>
  <si>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</si>
  <si>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</si>
  <si>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</si>
  <si>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</si>
  <si>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</si>
  <si>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</si>
  <si>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</si>
  <si>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</si>
  <si>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</si>
  <si>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</si>
  <si>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</si>
  <si>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</si>
  <si>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</si>
  <si>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</si>
  <si>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</si>
  <si>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</si>
  <si>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</si>
  <si>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</si>
  <si>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</si>
  <si>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</si>
  <si>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</si>
  <si>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</si>
  <si>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</si>
  <si>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</si>
  <si>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</si>
  <si>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</si>
  <si>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</si>
  <si>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</si>
  <si>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</si>
  <si>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</si>
  <si>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</si>
  <si>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</si>
  <si>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</si>
  <si>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</si>
  <si>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</si>
  <si>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</si>
  <si>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</si>
  <si>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</si>
  <si>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</si>
  <si>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0.22</t>
  </si>
  <si>
    <t>▲ 7.43</t>
  </si>
  <si>
    <t>▲ 11.85</t>
  </si>
  <si>
    <t>五戸町病院事業会計</t>
  </si>
  <si>
    <t>一般会計</t>
  </si>
  <si>
    <t>五戸町介護保険特別会計</t>
  </si>
  <si>
    <t>五戸町下水道事業会計</t>
  </si>
  <si>
    <t>五戸町簡易水道事業会計</t>
  </si>
  <si>
    <t>五戸町国民健康保険特別会計</t>
  </si>
  <si>
    <t>五戸町後期高齢者医療特別会計</t>
  </si>
  <si>
    <t>五戸町ケーブルテレビ事業特別会計</t>
  </si>
  <si>
    <t>その他会計（赤字）</t>
  </si>
  <si>
    <t>その他会計（黒字）</t>
  </si>
  <si>
    <t>R02</t>
    <phoneticPr fontId="5"/>
  </si>
  <si>
    <t>R03</t>
    <phoneticPr fontId="5"/>
  </si>
  <si>
    <t>R04</t>
    <phoneticPr fontId="5"/>
  </si>
  <si>
    <t>R05</t>
    <phoneticPr fontId="5"/>
  </si>
  <si>
    <t>R06</t>
    <phoneticPr fontId="5"/>
  </si>
  <si>
    <t>五戸町スポーツ振興公社</t>
    <rPh sb="0" eb="3">
      <t>ゴノヘマチ</t>
    </rPh>
    <rPh sb="7" eb="9">
      <t>シンコウ</t>
    </rPh>
    <rPh sb="9" eb="11">
      <t>コウシャ</t>
    </rPh>
    <phoneticPr fontId="2"/>
  </si>
  <si>
    <t>八戸圏域水道企業団</t>
    <rPh sb="0" eb="4">
      <t>ハチノヘケンイキ</t>
    </rPh>
    <rPh sb="4" eb="6">
      <t>スイドウ</t>
    </rPh>
    <rPh sb="6" eb="9">
      <t>キギョウダン</t>
    </rPh>
    <phoneticPr fontId="2"/>
  </si>
  <si>
    <t>八戸地域広域市町村圏事務組合</t>
    <rPh sb="0" eb="2">
      <t>ハチノヘ</t>
    </rPh>
    <rPh sb="2" eb="4">
      <t>チイキ</t>
    </rPh>
    <rPh sb="4" eb="6">
      <t>コウイキ</t>
    </rPh>
    <rPh sb="6" eb="9">
      <t>シチョウソン</t>
    </rPh>
    <rPh sb="9" eb="10">
      <t>ケン</t>
    </rPh>
    <rPh sb="10" eb="12">
      <t>ジム</t>
    </rPh>
    <rPh sb="12" eb="14">
      <t>クミアイ</t>
    </rPh>
    <phoneticPr fontId="2"/>
  </si>
  <si>
    <t>十和田地域広域事務組合</t>
    <rPh sb="0" eb="5">
      <t>トワダチイキ</t>
    </rPh>
    <rPh sb="5" eb="7">
      <t>コウイキ</t>
    </rPh>
    <rPh sb="7" eb="11">
      <t>ジムクミアイ</t>
    </rPh>
    <phoneticPr fontId="2"/>
  </si>
  <si>
    <t>田子高原広域事務組合</t>
    <rPh sb="0" eb="2">
      <t>タッコ</t>
    </rPh>
    <rPh sb="2" eb="4">
      <t>コウゲン</t>
    </rPh>
    <rPh sb="4" eb="6">
      <t>コウイキ</t>
    </rPh>
    <rPh sb="6" eb="10">
      <t>ジムクミアイ</t>
    </rPh>
    <phoneticPr fontId="2"/>
  </si>
  <si>
    <t>青森県市町村総合事務組合</t>
    <rPh sb="0" eb="3">
      <t>アオモリケン</t>
    </rPh>
    <rPh sb="3" eb="6">
      <t>シチョウソン</t>
    </rPh>
    <rPh sb="6" eb="8">
      <t>ソウゴウ</t>
    </rPh>
    <rPh sb="8" eb="12">
      <t>ジムクミアイ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</si>
  <si>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</si>
  <si>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</si>
  <si>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青森県後期高齢者医療広域連合（一般会計）</t>
    <rPh sb="0" eb="3">
      <t>アオモリケン</t>
    </rPh>
    <rPh sb="3" eb="8">
      <t>コウキコウレイシャ</t>
    </rPh>
    <rPh sb="8" eb="10">
      <t>イリョウ</t>
    </rPh>
    <rPh sb="10" eb="12">
      <t>コウイキ</t>
    </rPh>
    <rPh sb="12" eb="14">
      <t>レンゴウ</t>
    </rPh>
    <rPh sb="15" eb="19">
      <t>イッパンカイケイ</t>
    </rPh>
    <phoneticPr fontId="2"/>
  </si>
  <si>
    <t>青森県後期高齢者医療広域連合（特別会計）</t>
    <rPh sb="0" eb="14">
      <t>アオモリケンコウキコウレイシャイリョウコウイキレンゴウ</t>
    </rPh>
    <rPh sb="15" eb="19">
      <t>トクベツカイケイ</t>
    </rPh>
    <phoneticPr fontId="2"/>
  </si>
  <si>
    <t>-</t>
    <phoneticPr fontId="2"/>
  </si>
  <si>
    <t>地域振興基金</t>
    <rPh sb="0" eb="4">
      <t>チイキシンコウ</t>
    </rPh>
    <rPh sb="4" eb="6">
      <t>キキン</t>
    </rPh>
    <phoneticPr fontId="5"/>
  </si>
  <si>
    <t>公共施設等整備基金</t>
    <rPh sb="0" eb="5">
      <t>コウキョウシセツトウ</t>
    </rPh>
    <rPh sb="5" eb="7">
      <t>セイビ</t>
    </rPh>
    <rPh sb="7" eb="9">
      <t>キキン</t>
    </rPh>
    <phoneticPr fontId="2"/>
  </si>
  <si>
    <t>ふるさと納税寄附金基金</t>
    <rPh sb="4" eb="6">
      <t>ノウゼイ</t>
    </rPh>
    <rPh sb="6" eb="9">
      <t>キフキン</t>
    </rPh>
    <rPh sb="9" eb="11">
      <t>キキン</t>
    </rPh>
    <phoneticPr fontId="2"/>
  </si>
  <si>
    <t>過疎地域持続的発展特別事業基金</t>
    <rPh sb="0" eb="4">
      <t>カソチイキ</t>
    </rPh>
    <rPh sb="4" eb="9">
      <t>ジゾクテキハッテン</t>
    </rPh>
    <rPh sb="9" eb="11">
      <t>トクベツ</t>
    </rPh>
    <rPh sb="11" eb="15">
      <t>ジギョウキキン</t>
    </rPh>
    <phoneticPr fontId="2"/>
  </si>
  <si>
    <t>森林環境譲与税基金</t>
    <rPh sb="0" eb="4">
      <t>シンリンカンキョウ</t>
    </rPh>
    <rPh sb="4" eb="7">
      <t>ジョウヨゼイ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</si>
</sst>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BE34-4A14-9876-35CFB93C1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32260</c:v>
                </c:pt>
                <c:pt idx="1">
                  <c:v>38246</c:v>
                </c:pt>
                <c:pt idx="2">
                  <c:v>38510</c:v>
                </c:pt>
                <c:pt idx="3">
                  <c:v>61010</c:v>
                </c:pt>
                <c:pt idx="4">
                  <c:v>66761</c:v>
                </c:pt>
              </c:numCache>
            </c:numRef>
          </c:val>
          <c:smooth val="0"/>
          <c:extLst>
            <c:ext xmlns:c16="http://schemas.microsoft.com/office/drawing/2014/chart" uri="{C3380CC4-5D6E-409C-BE32-E72D297353CC}">
              <c16:uniqueId val="{00000001-BE34-4A14-9876-35CFB93C1C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3.61</c:v>
                </c:pt>
                <c:pt idx="1">
                  <c:v>3.35</c:v>
                </c:pt>
                <c:pt idx="2">
                  <c:v>2.74</c:v>
                </c:pt>
                <c:pt idx="3">
                  <c:v>3.37</c:v>
                </c:pt>
                <c:pt idx="4">
                  <c:v>2.69</c:v>
                </c:pt>
              </c:numCache>
            </c:numRef>
          </c:val>
          <c:extLst>
            <c:ext xmlns:c16="http://schemas.microsoft.com/office/drawing/2014/chart" uri="{C3380CC4-5D6E-409C-BE32-E72D297353CC}">
              <c16:uniqueId val="{00000000-6D50-418A-ADD5-C8A46A7F23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32.56</c:v>
                </c:pt>
                <c:pt idx="1">
                  <c:v>39.119999999999997</c:v>
                </c:pt>
                <c:pt idx="2">
                  <c:v>44.74</c:v>
                </c:pt>
                <c:pt idx="3">
                  <c:v>36.35</c:v>
                </c:pt>
                <c:pt idx="4">
                  <c:v>24.7</c:v>
                </c:pt>
              </c:numCache>
            </c:numRef>
          </c:val>
          <c:extLst>
            <c:ext xmlns:c16="http://schemas.microsoft.com/office/drawing/2014/chart" uri="{C3380CC4-5D6E-409C-BE32-E72D297353CC}">
              <c16:uniqueId val="{00000001-6D50-418A-ADD5-C8A46A7F23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-0.22</c:v>
                </c:pt>
                <c:pt idx="1">
                  <c:v>6.58</c:v>
                </c:pt>
                <c:pt idx="2">
                  <c:v>2.11</c:v>
                </c:pt>
                <c:pt idx="3">
                  <c:v>-7.43</c:v>
                </c:pt>
                <c:pt idx="4">
                  <c:v>-11.85</c:v>
                </c:pt>
              </c:numCache>
            </c:numRef>
          </c:val>
          <c:smooth val="0"/>
          <c:extLst>
            <c:ext xmlns:c16="http://schemas.microsoft.com/office/drawing/2014/chart" uri="{C3380CC4-5D6E-409C-BE32-E72D297353CC}">
              <c16:uniqueId val="{00000002-6D50-418A-ADD5-C8A46A7F23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0.26</c:v>
                </c:pt>
                <c:pt idx="4">
                  <c:v>#N/A</c:v>
                </c:pt>
                <c:pt idx="5">
                  <c:v>0.34</c:v>
                </c:pt>
                <c:pt idx="6">
                  <c:v>#N/A</c:v>
                </c:pt>
                <c:pt idx="7">
                  <c:v>1.01</c:v>
                </c:pt>
                <c:pt idx="8">
                  <c:v>#N/A</c:v>
                </c:pt>
                <c:pt idx="9">
                  <c:v>0.01</c:v>
                </c:pt>
              </c:numCache>
            </c:numRef>
          </c:val>
          <c:extLst>
            <c:ext xmlns:c16="http://schemas.microsoft.com/office/drawing/2014/chart" uri="{C3380CC4-5D6E-409C-BE32-E72D297353CC}">
              <c16:uniqueId val="{00000000-239C-4821-BA2C-A0951CC01A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9C-4821-BA2C-A0951CC01ACC}"/>
            </c:ext>
          </c:extLst>
        </c:ser>
        <c:ser>
          <c:idx val="2"/>
          <c:order val="2"/>
          <c:tx>
            <c:strRef>
              <c:f>データシート!$A$29</c:f>
              <c:strCache>
                <c:ptCount val="1"/>
                <c:pt idx="0">
                  <c:v>五戸町ケーブルテレビ事業特別会計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0.03</c:v>
                </c:pt>
                <c:pt idx="8">
                  <c:v>#N/A</c:v>
                </c:pt>
                <c:pt idx="9">
                  <c:v>0.02</c:v>
                </c:pt>
              </c:numCache>
            </c:numRef>
          </c:val>
          <c:extLst>
            <c:ext xmlns:c16="http://schemas.microsoft.com/office/drawing/2014/chart" uri="{C3380CC4-5D6E-409C-BE32-E72D297353CC}">
              <c16:uniqueId val="{00000002-239C-4821-BA2C-A0951CC01ACC}"/>
            </c:ext>
          </c:extLst>
        </c:ser>
        <c:ser>
          <c:idx val="3"/>
          <c:order val="3"/>
          <c:tx>
            <c:strRef>
              <c:f>データシート!$A$30</c:f>
              <c:strCache>
                <c:ptCount val="1"/>
                <c:pt idx="0">
                  <c:v>五戸町後期高齢者医療特別会計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0.09</c:v>
                </c:pt>
                <c:pt idx="4">
                  <c:v>#N/A</c:v>
                </c:pt>
                <c:pt idx="5">
                  <c:v>0.12</c:v>
                </c:pt>
                <c:pt idx="6">
                  <c:v>#N/A</c:v>
                </c:pt>
                <c:pt idx="7">
                  <c:v>0.18</c:v>
                </c:pt>
                <c:pt idx="8">
                  <c:v>#N/A</c:v>
                </c:pt>
                <c:pt idx="9">
                  <c:v>0.12</c:v>
                </c:pt>
              </c:numCache>
            </c:numRef>
          </c:val>
          <c:extLst>
            <c:ext xmlns:c16="http://schemas.microsoft.com/office/drawing/2014/chart" uri="{C3380CC4-5D6E-409C-BE32-E72D297353CC}">
              <c16:uniqueId val="{00000003-239C-4821-BA2C-A0951CC01ACC}"/>
            </c:ext>
          </c:extLst>
        </c:ser>
        <c:ser>
          <c:idx val="4"/>
          <c:order val="4"/>
          <c:tx>
            <c:strRef>
              <c:f>データシート!$A$31</c:f>
              <c:strCache>
                <c:ptCount val="1"/>
                <c:pt idx="0">
                  <c:v>五戸町国民健康保険特別会計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0.15</c:v>
                </c:pt>
                <c:pt idx="2">
                  <c:v>#N/A</c:v>
                </c:pt>
                <c:pt idx="3">
                  <c:v>0.43</c:v>
                </c:pt>
                <c:pt idx="4">
                  <c:v>#N/A</c:v>
                </c:pt>
                <c:pt idx="5">
                  <c:v>0.27</c:v>
                </c:pt>
                <c:pt idx="6">
                  <c:v>#N/A</c:v>
                </c:pt>
                <c:pt idx="7">
                  <c:v>0.2</c:v>
                </c:pt>
                <c:pt idx="8">
                  <c:v>#N/A</c:v>
                </c:pt>
                <c:pt idx="9">
                  <c:v>0.21</c:v>
                </c:pt>
              </c:numCache>
            </c:numRef>
          </c:val>
          <c:extLst>
            <c:ext xmlns:c16="http://schemas.microsoft.com/office/drawing/2014/chart" uri="{C3380CC4-5D6E-409C-BE32-E72D297353CC}">
              <c16:uniqueId val="{00000004-239C-4821-BA2C-A0951CC01ACC}"/>
            </c:ext>
          </c:extLst>
        </c:ser>
        <c:ser>
          <c:idx val="5"/>
          <c:order val="5"/>
          <c:tx>
            <c:strRef>
              <c:f>データシート!$A$32</c:f>
              <c:strCache>
                <c:ptCount val="1"/>
                <c:pt idx="0">
                  <c:v>五戸町簡易水道事業会計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5-239C-4821-BA2C-A0951CC01ACC}"/>
            </c:ext>
          </c:extLst>
        </c:ser>
        <c:ser>
          <c:idx val="6"/>
          <c:order val="6"/>
          <c:tx>
            <c:strRef>
              <c:f>データシート!$A$33</c:f>
              <c:strCache>
                <c:ptCount val="1"/>
                <c:pt idx="0">
                  <c:v>五戸町下水道事業会計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0.56000000000000005</c:v>
                </c:pt>
              </c:numCache>
            </c:numRef>
          </c:val>
          <c:extLst>
            <c:ext xmlns:c16="http://schemas.microsoft.com/office/drawing/2014/chart" uri="{C3380CC4-5D6E-409C-BE32-E72D297353CC}">
              <c16:uniqueId val="{00000006-239C-4821-BA2C-A0951CC01ACC}"/>
            </c:ext>
          </c:extLst>
        </c:ser>
        <c:ser>
          <c:idx val="7"/>
          <c:order val="7"/>
          <c:tx>
            <c:strRef>
              <c:f>データシート!$A$34</c:f>
              <c:strCache>
                <c:ptCount val="1"/>
                <c:pt idx="0">
                  <c:v>五戸町介護保険特別会計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2.11</c:v>
                </c:pt>
                <c:pt idx="2">
                  <c:v>#N/A</c:v>
                </c:pt>
                <c:pt idx="3">
                  <c:v>2.12</c:v>
                </c:pt>
                <c:pt idx="4">
                  <c:v>#N/A</c:v>
                </c:pt>
                <c:pt idx="5">
                  <c:v>2.12</c:v>
                </c:pt>
                <c:pt idx="6">
                  <c:v>#N/A</c:v>
                </c:pt>
                <c:pt idx="7">
                  <c:v>2.42</c:v>
                </c:pt>
                <c:pt idx="8">
                  <c:v>#N/A</c:v>
                </c:pt>
                <c:pt idx="9">
                  <c:v>2.62</c:v>
                </c:pt>
              </c:numCache>
            </c:numRef>
          </c:val>
          <c:extLst>
            <c:ext xmlns:c16="http://schemas.microsoft.com/office/drawing/2014/chart" uri="{C3380CC4-5D6E-409C-BE32-E72D297353CC}">
              <c16:uniqueId val="{00000007-239C-4821-BA2C-A0951CC01A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3.33</c:v>
                </c:pt>
                <c:pt idx="4">
                  <c:v>#N/A</c:v>
                </c:pt>
                <c:pt idx="5">
                  <c:v>2.73</c:v>
                </c:pt>
                <c:pt idx="6">
                  <c:v>#N/A</c:v>
                </c:pt>
                <c:pt idx="7">
                  <c:v>3.33</c:v>
                </c:pt>
                <c:pt idx="8">
                  <c:v>#N/A</c:v>
                </c:pt>
                <c:pt idx="9">
                  <c:v>2.66</c:v>
                </c:pt>
              </c:numCache>
            </c:numRef>
          </c:val>
          <c:extLst>
            <c:ext xmlns:c16="http://schemas.microsoft.com/office/drawing/2014/chart" uri="{C3380CC4-5D6E-409C-BE32-E72D297353CC}">
              <c16:uniqueId val="{00000008-239C-4821-BA2C-A0951CC01ACC}"/>
            </c:ext>
          </c:extLst>
        </c:ser>
        <c:ser>
          <c:idx val="9"/>
          <c:order val="9"/>
          <c:tx>
            <c:strRef>
              <c:f>データシート!$A$36</c:f>
              <c:strCache>
                <c:ptCount val="1"/>
                <c:pt idx="0">
                  <c:v>五戸町病院事業会計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6.46</c:v>
                </c:pt>
                <c:pt idx="6">
                  <c:v>#N/A</c:v>
                </c:pt>
                <c:pt idx="7">
                  <c:v>6.52</c:v>
                </c:pt>
                <c:pt idx="8">
                  <c:v>#N/A</c:v>
                </c:pt>
                <c:pt idx="9">
                  <c:v>6.23</c:v>
                </c:pt>
              </c:numCache>
            </c:numRef>
          </c:val>
          <c:extLst>
            <c:ext xmlns:c16="http://schemas.microsoft.com/office/drawing/2014/chart" uri="{C3380CC4-5D6E-409C-BE32-E72D297353CC}">
              <c16:uniqueId val="{00000009-239C-4821-BA2C-A0951CC01A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1153</c:v>
                </c:pt>
                <c:pt idx="5">
                  <c:v>1160</c:v>
                </c:pt>
                <c:pt idx="8">
                  <c:v>1156</c:v>
                </c:pt>
                <c:pt idx="11">
                  <c:v>1137</c:v>
                </c:pt>
                <c:pt idx="14">
                  <c:v>1165</c:v>
                </c:pt>
              </c:numCache>
            </c:numRef>
          </c:val>
          <c:extLst>
            <c:ext xmlns:c16="http://schemas.microsoft.com/office/drawing/2014/chart" uri="{C3380CC4-5D6E-409C-BE32-E72D297353CC}">
              <c16:uniqueId val="{00000000-E57C-41F3-B6FC-1986346615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57C-41F3-B6FC-1986346615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57C-41F3-B6FC-1986346615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19</c:v>
                </c:pt>
                <c:pt idx="6">
                  <c:v>22</c:v>
                </c:pt>
                <c:pt idx="9">
                  <c:v>26</c:v>
                </c:pt>
                <c:pt idx="12">
                  <c:v>39</c:v>
                </c:pt>
              </c:numCache>
            </c:numRef>
          </c:val>
          <c:extLst>
            <c:ext xmlns:c16="http://schemas.microsoft.com/office/drawing/2014/chart" uri="{C3380CC4-5D6E-409C-BE32-E72D297353CC}">
              <c16:uniqueId val="{00000003-E57C-41F3-B6FC-1986346615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577</c:v>
                </c:pt>
                <c:pt idx="3">
                  <c:v>604</c:v>
                </c:pt>
                <c:pt idx="6">
                  <c:v>566</c:v>
                </c:pt>
                <c:pt idx="9">
                  <c:v>575</c:v>
                </c:pt>
                <c:pt idx="12">
                  <c:v>563</c:v>
                </c:pt>
              </c:numCache>
            </c:numRef>
          </c:val>
          <c:extLst>
            <c:ext xmlns:c16="http://schemas.microsoft.com/office/drawing/2014/chart" uri="{C3380CC4-5D6E-409C-BE32-E72D297353CC}">
              <c16:uniqueId val="{00000004-E57C-41F3-B6FC-1986346615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7C-41F3-B6FC-1986346615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57C-41F3-B6FC-1986346615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1026</c:v>
                </c:pt>
                <c:pt idx="3">
                  <c:v>1034</c:v>
                </c:pt>
                <c:pt idx="6">
                  <c:v>1054</c:v>
                </c:pt>
                <c:pt idx="9">
                  <c:v>1040</c:v>
                </c:pt>
                <c:pt idx="12">
                  <c:v>1046</c:v>
                </c:pt>
              </c:numCache>
            </c:numRef>
          </c:val>
          <c:extLst>
            <c:ext xmlns:c16="http://schemas.microsoft.com/office/drawing/2014/chart" uri="{C3380CC4-5D6E-409C-BE32-E72D297353CC}">
              <c16:uniqueId val="{00000007-E57C-41F3-B6FC-1986346615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468</c:v>
                </c:pt>
                <c:pt idx="2">
                  <c:v>#N/A</c:v>
                </c:pt>
                <c:pt idx="3">
                  <c:v>#N/A</c:v>
                </c:pt>
                <c:pt idx="4">
                  <c:v>497</c:v>
                </c:pt>
                <c:pt idx="5">
                  <c:v>#N/A</c:v>
                </c:pt>
                <c:pt idx="6">
                  <c:v>#N/A</c:v>
                </c:pt>
                <c:pt idx="7">
                  <c:v>486</c:v>
                </c:pt>
                <c:pt idx="8">
                  <c:v>#N/A</c:v>
                </c:pt>
                <c:pt idx="9">
                  <c:v>#N/A</c:v>
                </c:pt>
                <c:pt idx="10">
                  <c:v>504</c:v>
                </c:pt>
                <c:pt idx="11">
                  <c:v>#N/A</c:v>
                </c:pt>
                <c:pt idx="12">
                  <c:v>#N/A</c:v>
                </c:pt>
                <c:pt idx="13">
                  <c:v>483</c:v>
                </c:pt>
                <c:pt idx="14">
                  <c:v>#N/A</c:v>
                </c:pt>
              </c:numCache>
            </c:numRef>
          </c:val>
          <c:smooth val="0"/>
          <c:extLst>
            <c:ext xmlns:c16="http://schemas.microsoft.com/office/drawing/2014/chart" uri="{C3380CC4-5D6E-409C-BE32-E72D297353CC}">
              <c16:uniqueId val="{00000008-E57C-41F3-B6FC-1986346615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10504</c:v>
                </c:pt>
                <c:pt idx="5">
                  <c:v>9712</c:v>
                </c:pt>
                <c:pt idx="8">
                  <c:v>8954</c:v>
                </c:pt>
                <c:pt idx="11">
                  <c:v>8873</c:v>
                </c:pt>
                <c:pt idx="14">
                  <c:v>8265</c:v>
                </c:pt>
              </c:numCache>
            </c:numRef>
          </c:val>
          <c:extLst>
            <c:ext xmlns:c16="http://schemas.microsoft.com/office/drawing/2014/chart" uri="{C3380CC4-5D6E-409C-BE32-E72D297353CC}">
              <c16:uniqueId val="{00000000-FDB7-442A-BD65-F9375D5D563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419</c:v>
                </c:pt>
                <c:pt idx="5">
                  <c:v>382</c:v>
                </c:pt>
                <c:pt idx="8">
                  <c:v>343</c:v>
                </c:pt>
                <c:pt idx="11">
                  <c:v>297</c:v>
                </c:pt>
                <c:pt idx="14">
                  <c:v>249</c:v>
                </c:pt>
              </c:numCache>
            </c:numRef>
          </c:val>
          <c:extLst>
            <c:ext xmlns:c16="http://schemas.microsoft.com/office/drawing/2014/chart" uri="{C3380CC4-5D6E-409C-BE32-E72D297353CC}">
              <c16:uniqueId val="{00000001-FDB7-442A-BD65-F9375D5D563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3849</c:v>
                </c:pt>
                <c:pt idx="5">
                  <c:v>4646</c:v>
                </c:pt>
                <c:pt idx="8">
                  <c:v>5107</c:v>
                </c:pt>
                <c:pt idx="11">
                  <c:v>4939</c:v>
                </c:pt>
                <c:pt idx="14">
                  <c:v>4463</c:v>
                </c:pt>
              </c:numCache>
            </c:numRef>
          </c:val>
          <c:extLst>
            <c:ext xmlns:c16="http://schemas.microsoft.com/office/drawing/2014/chart" uri="{C3380CC4-5D6E-409C-BE32-E72D297353CC}">
              <c16:uniqueId val="{00000002-FDB7-442A-BD65-F9375D5D563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B7-442A-BD65-F9375D5D563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B7-442A-BD65-F9375D5D563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B7-442A-BD65-F9375D5D563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904</c:v>
                </c:pt>
                <c:pt idx="3">
                  <c:v>852</c:v>
                </c:pt>
                <c:pt idx="6">
                  <c:v>901</c:v>
                </c:pt>
                <c:pt idx="9">
                  <c:v>902</c:v>
                </c:pt>
                <c:pt idx="12">
                  <c:v>926</c:v>
                </c:pt>
              </c:numCache>
            </c:numRef>
          </c:val>
          <c:extLst>
            <c:ext xmlns:c16="http://schemas.microsoft.com/office/drawing/2014/chart" uri="{C3380CC4-5D6E-409C-BE32-E72D297353CC}">
              <c16:uniqueId val="{00000006-FDB7-442A-BD65-F9375D5D563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421</c:v>
                </c:pt>
                <c:pt idx="3">
                  <c:v>411</c:v>
                </c:pt>
                <c:pt idx="6">
                  <c:v>387</c:v>
                </c:pt>
                <c:pt idx="9">
                  <c:v>366</c:v>
                </c:pt>
                <c:pt idx="12">
                  <c:v>353</c:v>
                </c:pt>
              </c:numCache>
            </c:numRef>
          </c:val>
          <c:extLst>
            <c:ext xmlns:c16="http://schemas.microsoft.com/office/drawing/2014/chart" uri="{C3380CC4-5D6E-409C-BE32-E72D297353CC}">
              <c16:uniqueId val="{00000007-FDB7-442A-BD65-F9375D5D563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3772</c:v>
                </c:pt>
                <c:pt idx="3">
                  <c:v>3528</c:v>
                </c:pt>
                <c:pt idx="6">
                  <c:v>3137</c:v>
                </c:pt>
                <c:pt idx="9">
                  <c:v>2816</c:v>
                </c:pt>
                <c:pt idx="12">
                  <c:v>2310</c:v>
                </c:pt>
              </c:numCache>
            </c:numRef>
          </c:val>
          <c:extLst>
            <c:ext xmlns:c16="http://schemas.microsoft.com/office/drawing/2014/chart" uri="{C3380CC4-5D6E-409C-BE32-E72D297353CC}">
              <c16:uniqueId val="{00000008-FDB7-442A-BD65-F9375D5D563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DB7-442A-BD65-F9375D5D563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10633</c:v>
                </c:pt>
                <c:pt idx="3">
                  <c:v>10171</c:v>
                </c:pt>
                <c:pt idx="6">
                  <c:v>9554</c:v>
                </c:pt>
                <c:pt idx="9">
                  <c:v>9089</c:v>
                </c:pt>
                <c:pt idx="12">
                  <c:v>8717</c:v>
                </c:pt>
              </c:numCache>
            </c:numRef>
          </c:val>
          <c:extLst>
            <c:ext xmlns:c16="http://schemas.microsoft.com/office/drawing/2014/chart" uri="{C3380CC4-5D6E-409C-BE32-E72D297353CC}">
              <c16:uniqueId val="{0000000A-FDB7-442A-BD65-F9375D5D563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958</c:v>
                </c:pt>
                <c:pt idx="2">
                  <c:v>#N/A</c:v>
                </c:pt>
                <c:pt idx="3">
                  <c:v>#N/A</c:v>
                </c:pt>
                <c:pt idx="4">
                  <c:v>223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B7-442A-BD65-F9375D5D563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2797</c:v>
                </c:pt>
                <c:pt idx="1">
                  <c:v>2289</c:v>
                </c:pt>
                <c:pt idx="2">
                  <c:v>1574</c:v>
                </c:pt>
              </c:numCache>
            </c:numRef>
          </c:val>
          <c:extLst>
            <c:ext xmlns:c16="http://schemas.microsoft.com/office/drawing/2014/chart" uri="{C3380CC4-5D6E-409C-BE32-E72D297353CC}">
              <c16:uniqueId val="{00000000-E7F8-4F4C-BC34-E4A4327BD6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675</c:v>
                </c:pt>
                <c:pt idx="1">
                  <c:v>699</c:v>
                </c:pt>
                <c:pt idx="2">
                  <c:v>730</c:v>
                </c:pt>
              </c:numCache>
            </c:numRef>
          </c:val>
          <c:extLst>
            <c:ext xmlns:c16="http://schemas.microsoft.com/office/drawing/2014/chart" uri="{C3380CC4-5D6E-409C-BE32-E72D297353CC}">
              <c16:uniqueId val="{00000001-E7F8-4F4C-BC34-E4A4327BD6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2056</c:v>
                </c:pt>
                <c:pt idx="1">
                  <c:v>2045</c:v>
                </c:pt>
                <c:pt idx="2">
                  <c:v>2180</c:v>
                </c:pt>
              </c:numCache>
            </c:numRef>
          </c:val>
          <c:extLst>
            <c:ext xmlns:c16="http://schemas.microsoft.com/office/drawing/2014/chart" uri="{C3380CC4-5D6E-409C-BE32-E72D297353CC}">
              <c16:uniqueId val="{00000002-E7F8-4F4C-BC34-E4A4327BD6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実質公債費比率は、早期健全化基準の</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％に対し</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％となっており、昨年度と比較して増減なしとなっている。</a:t>
          </a:r>
        </a:p>
        <a:p>
          <a:r>
            <a:rPr kumimoji="1" lang="ja-JP" altLang="en-US" sz="1400">
              <a:latin typeface="ＭＳ ゴシック" pitchFamily="49" charset="-128"/>
              <a:ea typeface="ＭＳ ゴシック" pitchFamily="49" charset="-128"/>
            </a:rPr>
            <a:t>　主な要因としては、算入公債費等の増加によるものである。</a:t>
          </a:r>
        </a:p>
        <a:p>
          <a:r>
            <a:rPr kumimoji="1" lang="ja-JP" altLang="en-US" sz="1400">
              <a:latin typeface="ＭＳ ゴシック" pitchFamily="49" charset="-128"/>
              <a:ea typeface="ＭＳ ゴシック" pitchFamily="49" charset="-128"/>
            </a:rPr>
            <a:t>　健全な財政運営のため、これまで以上に地方債発行の抑制に努め、公債費の適正化に取り組んでいく。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将来負担比率は、早期健全化基準の</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％に対し、昨年度から引き続き発生していない。</a:t>
          </a:r>
        </a:p>
        <a:p>
          <a:r>
            <a:rPr kumimoji="1" lang="ja-JP" altLang="en-US" sz="1400">
              <a:latin typeface="ＭＳ ゴシック" pitchFamily="49" charset="-128"/>
              <a:ea typeface="ＭＳ ゴシック" pitchFamily="49" charset="-128"/>
            </a:rPr>
            <a:t>　主な要因としては、地方債現在高や公営企業債の償還額の減に伴う将来負担額の減少によるものであるが、その減少幅を上回る勢いで充当可能財源等が減少しており、算定の基礎となる数値は悪化している。</a:t>
          </a:r>
        </a:p>
        <a:p>
          <a:r>
            <a:rPr kumimoji="1" lang="ja-JP" altLang="en-US" sz="1400">
              <a:latin typeface="ＭＳ ゴシック" pitchFamily="49" charset="-128"/>
              <a:ea typeface="ＭＳ ゴシック" pitchFamily="49" charset="-128"/>
            </a:rPr>
            <a:t>　今後も、公共施設等総合管理計画や個別施設計画等を活用し、経費の削減や計画的な地方債の発行を行う必要がある。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青森県五戸町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万円の積み立て、ふるさと納税寄附金基金へ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万円の積み立てを行い、さらに決算剰余金から公共施設等整備基金へ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万円の積み立てを行ったが、財政調整基金より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万円の取り崩し、過疎地域持続的発展特別事業基金より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万円の取り崩し、地域振興基金より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万円の取り崩し、ふるさと納税寄附金基金より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基金の使途の明確化を図るため、特定目的基金へ積み立てていくことを予定しているが、近年財政調整基金が大幅に減少している。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会計への基準外繰出を財政調整基金の取崩しで対応したことが主な要因だが、一般会計においても収支構造の不均衡により当初予算から財政調整基金を取り崩す編成となっているため、全体会計の事業内容の整理を行うことで、財政調整基金の取崩しの抑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地域振興基金：新町の一体性の確保や均衡ある地域振興のため。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公共施設等整備基金：公共施設の整備や除却に要する経費の財源に充てるため。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ふるさと納税寄附金基金：寄附者からのふるさと納税による寄附金を活用し、寄附者の意向を尊重した魅力あるまちづくりを推進するため。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過疎地域持続的発展特別事業基金：五戸町過疎地域持続的発展特別事業に要する経費の財源に充てるため。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森林環境譲与税基金：森林整備及びその促進に要する経費の財源に充てるため。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過疎地域持続的発展特別事業基金：過疎対策事業債発行による増加。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公共施設の除却工事や過疎地域持続的発展特別事業等、適切な使途への財源充当のため計画的に積立を行う予定。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万円を取り崩す編成内容となっているほか、病院事業への基準外繰出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万円を財政調整基金の取崩しで対応したことによる減少。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公共施設の維持修繕や災害等に備えるため現状を維持する必要があるが、近年残高が大幅に減少している。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全体会計の事業内容の整理を行うことで、財政調整基金の取崩しの抑制に努める。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地方債の償還に備えて、計画的に積立を行う予定。</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15,285
15,189
177.67
11,088,637
10,908,040
171,615
6,372,579
8,716,811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昨年度と比較して個人町民税を除く税収はほぼ横ばいとなっており、財政力指数は類似団体内平均値を下回っている。個人町民税については、定額減税の影響により減少した。</a:t>
          </a:r>
        </a:p>
        <a:p>
          <a:r>
            <a:rPr kumimoji="1" lang="ja-JP" altLang="en-US" sz="1300">
              <a:latin typeface="ＭＳ Ｐゴシック" panose="020B0600070205080204" pitchFamily="50" charset="-128"/>
              <a:ea typeface="ＭＳ Ｐゴシック" panose="020B0600070205080204" pitchFamily="50" charset="-128"/>
            </a:rPr>
            <a:t>　人口減少のなか、行財政改革に取り組み、町の運営を維持してきたが、税収を上げる取組み、魅力・活力のあるまちづくりを展開し、行政の効率化に努めることにより財政の健全化を図る。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新規職員採用の抑制により人件費を抑えてきたことで、類似団体内平均値を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しかし、物価高騰の影響による物件費の増加により、経常経費の比率が年々上昇していく見込みのため、事業に係る委託料等経費の見直しを図り、経常経費の削減に努める。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106680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61448"/>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83312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606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165608</xdr:rowOff>
    </xdr:from>
    <xdr:to>
      <xdr:col>19</xdr:col>
      <xdr:colOff>133350</xdr:colOff>
      <xdr:row>60</xdr:row>
      <xdr:rowOff>73660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09708"/>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121666</xdr:rowOff>
    </xdr:from>
    <xdr:to>
      <xdr:col>19</xdr:col>
      <xdr:colOff>184150</xdr:colOff>
      <xdr:row>62</xdr:row>
      <xdr:rowOff>51816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36593</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1524</xdr:rowOff>
    </xdr:from>
    <xdr:to>
      <xdr:col>15</xdr:col>
      <xdr:colOff>82550</xdr:colOff>
      <xdr:row>58</xdr:row>
      <xdr:rowOff>165608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99456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100076</xdr:rowOff>
    </xdr:from>
    <xdr:to>
      <xdr:col>15</xdr:col>
      <xdr:colOff>133350</xdr:colOff>
      <xdr:row>61</xdr:row>
      <xdr:rowOff>30226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15003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1524</xdr:rowOff>
    </xdr:from>
    <xdr:to>
      <xdr:col>11</xdr:col>
      <xdr:colOff>31750</xdr:colOff>
      <xdr:row>60</xdr:row>
      <xdr:rowOff>73660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9945624"/>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105156</xdr:rowOff>
    </xdr:from>
    <xdr:to>
      <xdr:col>11</xdr:col>
      <xdr:colOff>82550</xdr:colOff>
      <xdr:row>59</xdr:row>
      <xdr:rowOff>35306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04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20083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13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150131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32512</xdr:rowOff>
    </xdr:from>
    <xdr:to>
      <xdr:col>23</xdr:col>
      <xdr:colOff>184150</xdr:colOff>
      <xdr:row>60</xdr:row>
      <xdr:rowOff>134112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49039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6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114808</xdr:rowOff>
    </xdr:from>
    <xdr:to>
      <xdr:col>15</xdr:col>
      <xdr:colOff>133350</xdr:colOff>
      <xdr:row>59</xdr:row>
      <xdr:rowOff>44958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55135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122174</xdr:rowOff>
    </xdr:from>
    <xdr:to>
      <xdr:col>11</xdr:col>
      <xdr:colOff>82550</xdr:colOff>
      <xdr:row>58</xdr:row>
      <xdr:rowOff>52324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62501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6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人当たりの金額が類似団体内平均値を</a:t>
          </a:r>
          <a:r>
            <a:rPr kumimoji="1" lang="en-US" altLang="ja-JP" sz="1300">
              <a:latin typeface="ＭＳ Ｐゴシック" panose="020B0600070205080204" pitchFamily="50" charset="-128"/>
              <a:ea typeface="ＭＳ Ｐゴシック" panose="020B0600070205080204" pitchFamily="50" charset="-128"/>
            </a:rPr>
            <a:t>106,741</a:t>
          </a:r>
          <a:r>
            <a:rPr kumimoji="1" lang="ja-JP" altLang="en-US" sz="1300">
              <a:latin typeface="ＭＳ Ｐゴシック" panose="020B0600070205080204" pitchFamily="50" charset="-128"/>
              <a:ea typeface="ＭＳ Ｐゴシック" panose="020B0600070205080204" pitchFamily="50" charset="-128"/>
            </a:rPr>
            <a:t>円下回っているのは、新規職員採用の抑制により人件費を抑えてきたためである。</a:t>
          </a:r>
        </a:p>
        <a:p>
          <a:r>
            <a:rPr kumimoji="1" lang="ja-JP" altLang="en-US" sz="1300">
              <a:latin typeface="ＭＳ Ｐゴシック" panose="020B0600070205080204" pitchFamily="50" charset="-128"/>
              <a:ea typeface="ＭＳ Ｐゴシック" panose="020B0600070205080204" pitchFamily="50" charset="-128"/>
            </a:rPr>
            <a:t>　昨年度と比較して人口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a:t>
          </a:r>
          <a:r>
            <a:rPr kumimoji="1" lang="en-US" altLang="ja-JP" sz="1300">
              <a:latin typeface="ＭＳ Ｐゴシック" panose="020B0600070205080204" pitchFamily="50" charset="-128"/>
              <a:ea typeface="ＭＳ Ｐゴシック" panose="020B0600070205080204" pitchFamily="50" charset="-128"/>
            </a:rPr>
            <a:t>13,740</a:t>
          </a:r>
          <a:r>
            <a:rPr kumimoji="1" lang="ja-JP" altLang="en-US" sz="1300">
              <a:latin typeface="ＭＳ Ｐゴシック" panose="020B0600070205080204" pitchFamily="50" charset="-128"/>
              <a:ea typeface="ＭＳ Ｐゴシック" panose="020B0600070205080204" pitchFamily="50" charset="-128"/>
            </a:rPr>
            <a:t>円増加している。物価高騰の影響による物件費の増加により、物件費の比率が年々上昇していく見込みのため、事業に係る委託料等経費の見直しを図り、物件費の抑制に努める。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100687</xdr:rowOff>
    </xdr:from>
    <xdr:to>
      <xdr:col>23</xdr:col>
      <xdr:colOff>133350</xdr:colOff>
      <xdr:row>89</xdr:row>
      <xdr:rowOff>80386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331037"/>
          <a:ext cx="0" cy="1008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52463</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1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80386</xdr:rowOff>
    </xdr:from>
    <xdr:to>
      <xdr:col>24</xdr:col>
      <xdr:colOff>12700</xdr:colOff>
      <xdr:row>89</xdr:row>
      <xdr:rowOff>80386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15614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40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100687</xdr:rowOff>
    </xdr:from>
    <xdr:to>
      <xdr:col>24</xdr:col>
      <xdr:colOff>12700</xdr:colOff>
      <xdr:row>83</xdr:row>
      <xdr:rowOff>100687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331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34378</xdr:rowOff>
    </xdr:from>
    <xdr:to>
      <xdr:col>23</xdr:col>
      <xdr:colOff>133350</xdr:colOff>
      <xdr:row>83</xdr:row>
      <xdr:rowOff>100687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64728"/>
          <a:ext cx="838200" cy="6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22747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767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50670</xdr:rowOff>
    </xdr:from>
    <xdr:to>
      <xdr:col>23</xdr:col>
      <xdr:colOff>184150</xdr:colOff>
      <xdr:row>86</xdr:row>
      <xdr:rowOff>152270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79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18380</xdr:rowOff>
    </xdr:from>
    <xdr:to>
      <xdr:col>19</xdr:col>
      <xdr:colOff>133350</xdr:colOff>
      <xdr:row>83</xdr:row>
      <xdr:rowOff>34378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48730"/>
          <a:ext cx="889000" cy="1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85596</xdr:rowOff>
    </xdr:from>
    <xdr:to>
      <xdr:col>19</xdr:col>
      <xdr:colOff>184150</xdr:colOff>
      <xdr:row>86</xdr:row>
      <xdr:rowOff>15746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6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523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74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136711</xdr:rowOff>
    </xdr:from>
    <xdr:to>
      <xdr:col>15</xdr:col>
      <xdr:colOff>82550</xdr:colOff>
      <xdr:row>83</xdr:row>
      <xdr:rowOff>18380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95611"/>
          <a:ext cx="889000" cy="5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5944</xdr:rowOff>
    </xdr:from>
    <xdr:to>
      <xdr:col>15</xdr:col>
      <xdr:colOff>133350</xdr:colOff>
      <xdr:row>85</xdr:row>
      <xdr:rowOff>107544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92321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66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117875</xdr:rowOff>
    </xdr:from>
    <xdr:to>
      <xdr:col>11</xdr:col>
      <xdr:colOff>31750</xdr:colOff>
      <xdr:row>82</xdr:row>
      <xdr:rowOff>136711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76775"/>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86086</xdr:rowOff>
    </xdr:from>
    <xdr:to>
      <xdr:col>11</xdr:col>
      <xdr:colOff>82550</xdr:colOff>
      <xdr:row>85</xdr:row>
      <xdr:rowOff>16236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1013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57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167777</xdr:rowOff>
    </xdr:from>
    <xdr:to>
      <xdr:col>7</xdr:col>
      <xdr:colOff>31750</xdr:colOff>
      <xdr:row>84</xdr:row>
      <xdr:rowOff>97927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82704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49887</xdr:rowOff>
    </xdr:from>
    <xdr:to>
      <xdr:col>23</xdr:col>
      <xdr:colOff>184150</xdr:colOff>
      <xdr:row>83</xdr:row>
      <xdr:rowOff>151487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142614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0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155028</xdr:rowOff>
    </xdr:from>
    <xdr:to>
      <xdr:col>19</xdr:col>
      <xdr:colOff>184150</xdr:colOff>
      <xdr:row>83</xdr:row>
      <xdr:rowOff>85178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95355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8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139030</xdr:rowOff>
    </xdr:from>
    <xdr:to>
      <xdr:col>15</xdr:col>
      <xdr:colOff>133350</xdr:colOff>
      <xdr:row>83</xdr:row>
      <xdr:rowOff>69180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79357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6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85911</xdr:rowOff>
    </xdr:from>
    <xdr:to>
      <xdr:col>11</xdr:col>
      <xdr:colOff>82550</xdr:colOff>
      <xdr:row>83</xdr:row>
      <xdr:rowOff>16061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4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26238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1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67075</xdr:rowOff>
    </xdr:from>
    <xdr:to>
      <xdr:col>7</xdr:col>
      <xdr:colOff>31750</xdr:colOff>
      <xdr:row>82</xdr:row>
      <xdr:rowOff>168675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9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全国町村平均値及び類似団体内平均値を下回る</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町の給与体系は従前から変更しておらず、今後も現在の水準を維持していくことになるが、給与の適正の観点から見直しを検討する。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85</xdr:row>
      <xdr:rowOff>31750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5673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34289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3637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8.77</a:t>
          </a:r>
          <a:r>
            <a:rPr kumimoji="1" lang="ja-JP" altLang="en-US" sz="1300">
              <a:latin typeface="ＭＳ Ｐゴシック" panose="020B0600070205080204" pitchFamily="50" charset="-128"/>
              <a:ea typeface="ＭＳ Ｐゴシック" panose="020B0600070205080204" pitchFamily="50" charset="-128"/>
            </a:rPr>
            <a:t>人となっており、類似団体内で最も少ない値である。</a:t>
          </a:r>
        </a:p>
        <a:p>
          <a:r>
            <a:rPr kumimoji="1" lang="ja-JP" altLang="en-US" sz="1300">
              <a:latin typeface="ＭＳ Ｐゴシック" panose="020B0600070205080204" pitchFamily="50" charset="-128"/>
              <a:ea typeface="ＭＳ Ｐゴシック" panose="020B0600070205080204" pitchFamily="50" charset="-128"/>
            </a:rPr>
            <a:t>　新規職員採用を抑制した結果であるが、職務体制に支障をきたすことがないよう現状の定員の維持に努める。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90001</xdr:rowOff>
    </xdr:from>
    <xdr:to>
      <xdr:col>81</xdr:col>
      <xdr:colOff>44450</xdr:colOff>
      <xdr:row>67</xdr:row>
      <xdr:rowOff>97706</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034101"/>
          <a:ext cx="0" cy="15507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69783</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55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97706</xdr:rowOff>
    </xdr:from>
    <xdr:to>
      <xdr:col>81</xdr:col>
      <xdr:colOff>133350</xdr:colOff>
      <xdr:row>67</xdr:row>
      <xdr:rowOff>97706</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84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4928</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77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90001</xdr:rowOff>
    </xdr:from>
    <xdr:to>
      <xdr:col>81</xdr:col>
      <xdr:colOff>133350</xdr:colOff>
      <xdr:row>58</xdr:row>
      <xdr:rowOff>90001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03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56219</xdr:rowOff>
    </xdr:from>
    <xdr:to>
      <xdr:col>81</xdr:col>
      <xdr:colOff>44450</xdr:colOff>
      <xdr:row>58</xdr:row>
      <xdr:rowOff>90001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000319"/>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44552</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67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72475</xdr:rowOff>
    </xdr:from>
    <xdr:to>
      <xdr:col>81</xdr:col>
      <xdr:colOff>95250</xdr:colOff>
      <xdr:row>63</xdr:row>
      <xdr:rowOff>2625</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7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19219</xdr:rowOff>
    </xdr:from>
    <xdr:to>
      <xdr:col>77</xdr:col>
      <xdr:colOff>44450</xdr:colOff>
      <xdr:row>58</xdr:row>
      <xdr:rowOff>56219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9963319"/>
          <a:ext cx="889000" cy="3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107188</xdr:rowOff>
    </xdr:from>
    <xdr:to>
      <xdr:col>77</xdr:col>
      <xdr:colOff>95250</xdr:colOff>
      <xdr:row>62</xdr:row>
      <xdr:rowOff>37338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22115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19219</xdr:rowOff>
    </xdr:from>
    <xdr:to>
      <xdr:col>72</xdr:col>
      <xdr:colOff>203200</xdr:colOff>
      <xdr:row>58</xdr:row>
      <xdr:rowOff>24045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9963319"/>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39624</xdr:rowOff>
    </xdr:from>
    <xdr:to>
      <xdr:col>73</xdr:col>
      <xdr:colOff>44450</xdr:colOff>
      <xdr:row>61</xdr:row>
      <xdr:rowOff>141224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126001</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171366</xdr:rowOff>
    </xdr:from>
    <xdr:to>
      <xdr:col>68</xdr:col>
      <xdr:colOff>152400</xdr:colOff>
      <xdr:row>58</xdr:row>
      <xdr:rowOff>24045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9944016"/>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170857</xdr:rowOff>
    </xdr:from>
    <xdr:to>
      <xdr:col>68</xdr:col>
      <xdr:colOff>203200</xdr:colOff>
      <xdr:row>61</xdr:row>
      <xdr:rowOff>101007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85784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96858</xdr:rowOff>
    </xdr:from>
    <xdr:to>
      <xdr:col>64</xdr:col>
      <xdr:colOff>152400</xdr:colOff>
      <xdr:row>61</xdr:row>
      <xdr:rowOff>27008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8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11785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47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39201</xdr:rowOff>
    </xdr:from>
    <xdr:to>
      <xdr:col>81</xdr:col>
      <xdr:colOff>95250</xdr:colOff>
      <xdr:row>58</xdr:row>
      <xdr:rowOff>140801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99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131928</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990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5419</xdr:rowOff>
    </xdr:from>
    <xdr:to>
      <xdr:col>77</xdr:col>
      <xdr:colOff>95250</xdr:colOff>
      <xdr:row>58</xdr:row>
      <xdr:rowOff>107019</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99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117196</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971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139869</xdr:rowOff>
    </xdr:from>
    <xdr:to>
      <xdr:col>73</xdr:col>
      <xdr:colOff>44450</xdr:colOff>
      <xdr:row>58</xdr:row>
      <xdr:rowOff>70019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99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80196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968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144695</xdr:rowOff>
    </xdr:from>
    <xdr:to>
      <xdr:col>68</xdr:col>
      <xdr:colOff>203200</xdr:colOff>
      <xdr:row>58</xdr:row>
      <xdr:rowOff>74845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99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85022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968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120566</xdr:rowOff>
    </xdr:from>
    <xdr:to>
      <xdr:col>64</xdr:col>
      <xdr:colOff>152400</xdr:colOff>
      <xdr:row>58</xdr:row>
      <xdr:rowOff>50716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989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60893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966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昨年度と比較して増減なしの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％となり、類似団体内平均値を上回っている。平成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年度より実質公債費比率は徐々に改善されてきているが、依然として平均値を上回っている。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年度については、算入公債費等及び財政標準規模の増により実質公債費比率は増減なしとなった。適正な事業実施により、過大な地方債発行の抑制に努める。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9172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03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9172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0252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40</xdr:row>
      <xdr:rowOff>167217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41</xdr:row>
      <xdr:rowOff>9172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17938</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129822</xdr:rowOff>
    </xdr:from>
    <xdr:to>
      <xdr:col>64</xdr:col>
      <xdr:colOff>152400</xdr:colOff>
      <xdr:row>41</xdr:row>
      <xdr:rowOff>59972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44749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昨年度から引き続き、将来負担比率は発生しなかった。</a:t>
          </a:r>
        </a:p>
        <a:p>
          <a:r>
            <a:rPr kumimoji="1" lang="ja-JP" altLang="en-US" sz="1300">
              <a:latin typeface="ＭＳ Ｐゴシック" panose="020B0600070205080204" pitchFamily="50" charset="-128"/>
              <a:ea typeface="ＭＳ Ｐゴシック" panose="020B0600070205080204" pitchFamily="50" charset="-128"/>
            </a:rPr>
            <a:t>　適正な将来負担比率を維持するため、計画的な地方債発行に努める。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52811</xdr:rowOff>
    </xdr:from>
    <xdr:to>
      <xdr:col>68</xdr:col>
      <xdr:colOff>152400</xdr:colOff>
      <xdr:row>16</xdr:row>
      <xdr:rowOff>11536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3512800" y="245311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2011</xdr:rowOff>
    </xdr:from>
    <xdr:to>
      <xdr:col>68</xdr:col>
      <xdr:colOff>203200</xdr:colOff>
      <xdr:row>14</xdr:row>
      <xdr:rowOff>103611</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4351000" y="2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88388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132186</xdr:rowOff>
    </xdr:from>
    <xdr:to>
      <xdr:col>64</xdr:col>
      <xdr:colOff>152400</xdr:colOff>
      <xdr:row>16</xdr:row>
      <xdr:rowOff>62336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7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47113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9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15,285
15,189
177.67
11,088,637
10,908,040
171,615
6,372,579
8,716,811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％となっているが、類似団体内で最も少ない値である。</a:t>
          </a:r>
        </a:p>
        <a:p>
          <a:r>
            <a:rPr kumimoji="1" lang="ja-JP" altLang="en-US" sz="1300">
              <a:latin typeface="ＭＳ Ｐゴシック" panose="020B0600070205080204" pitchFamily="50" charset="-128"/>
              <a:ea typeface="ＭＳ Ｐゴシック" panose="020B0600070205080204" pitchFamily="50" charset="-128"/>
            </a:rPr>
            <a:t>　主な要因としては、新規職員採用の抑制により人件費が抑えられたためである。事務の効率化を進めながら、職員数の適正化を図る。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60706</xdr:rowOff>
    </xdr:from>
    <xdr:to>
      <xdr:col>24</xdr:col>
      <xdr:colOff>25400</xdr:colOff>
      <xdr:row>40</xdr:row>
      <xdr:rowOff>85852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61456"/>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57929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85852</xdr:rowOff>
    </xdr:from>
    <xdr:to>
      <xdr:col>24</xdr:col>
      <xdr:colOff>114300</xdr:colOff>
      <xdr:row>40</xdr:row>
      <xdr:rowOff>85852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3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147083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60706</xdr:rowOff>
    </xdr:from>
    <xdr:to>
      <xdr:col>24</xdr:col>
      <xdr:colOff>114300</xdr:colOff>
      <xdr:row>35</xdr:row>
      <xdr:rowOff>60706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37846</xdr:rowOff>
    </xdr:from>
    <xdr:to>
      <xdr:col>24</xdr:col>
      <xdr:colOff>25400</xdr:colOff>
      <xdr:row>35</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85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33274</xdr:rowOff>
    </xdr:from>
    <xdr:to>
      <xdr:col>19</xdr:col>
      <xdr:colOff>187325</xdr:colOff>
      <xdr:row>35</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35</xdr:row>
      <xdr:rowOff>33274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9883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35</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9883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xdr:rowOff>
    </xdr:from>
    <xdr:to>
      <xdr:col>24</xdr:col>
      <xdr:colOff>76200</xdr:colOff>
      <xdr:row>35</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89933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158496</xdr:rowOff>
    </xdr:from>
    <xdr:to>
      <xdr:col>20</xdr:col>
      <xdr:colOff>38100</xdr:colOff>
      <xdr:row>35</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153924</xdr:rowOff>
    </xdr:from>
    <xdr:to>
      <xdr:col>15</xdr:col>
      <xdr:colOff>149225</xdr:colOff>
      <xdr:row>35</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108204</xdr:rowOff>
    </xdr:from>
    <xdr:to>
      <xdr:col>11</xdr:col>
      <xdr:colOff>60325</xdr:colOff>
      <xdr:row>35</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経常一般財源の増加により、物件費における経常収支比率は減少しているが、　経常経費は増加傾向のため、さらなる経費削減のため事業の見直しに努める。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61686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62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33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18</xdr:row>
      <xdr:rowOff>7257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64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17</xdr:row>
      <xdr:rowOff>102507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47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40821</xdr:rowOff>
    </xdr:from>
    <xdr:to>
      <xdr:col>82</xdr:col>
      <xdr:colOff>158750</xdr:colOff>
      <xdr:row>17</xdr:row>
      <xdr:rowOff>142421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127907</xdr:rowOff>
    </xdr:from>
    <xdr:to>
      <xdr:col>74</xdr:col>
      <xdr:colOff>31750</xdr:colOff>
      <xdr:row>18</xdr:row>
      <xdr:rowOff>58057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42834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昨年度と比較して増減なしの</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扶助費に係る経常収支比率は、今後も同規模で推移することが予想されることから、事業の適時性や公平性について見直しを進める。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58</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7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58</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57349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108857</xdr:rowOff>
    </xdr:from>
    <xdr:to>
      <xdr:col>6</xdr:col>
      <xdr:colOff>171450</xdr:colOff>
      <xdr:row>59</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農業集落排水処理施設事業、浄化槽事業及び簡易水道事業特別会計が公営企業会計へ移行し、特別会計への繰出金が減少した。ただし、道路維持費や除雪対策費を含む維持補修費は増加しているため、公共施設等総合管理計画及び個別施設計画を活用し、さらなる経費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62</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854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454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46990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45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61</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2539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133350</xdr:rowOff>
    </xdr:from>
    <xdr:to>
      <xdr:col>78</xdr:col>
      <xdr:colOff>120650</xdr:colOff>
      <xdr:row>62</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48277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7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167640</xdr:rowOff>
    </xdr:from>
    <xdr:to>
      <xdr:col>69</xdr:col>
      <xdr:colOff>142875</xdr:colOff>
      <xdr:row>61</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％となっているが、類似団体内平均値を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下水道事業、農業集落排水処理施設事業、浄化槽事業及び簡易水道事業特別会計が公営企業会計へ移行したことで、補助費等が増加した。補助費等に係る経常収支比率は、今後も同規模で推移することが予想されることから、事業の適時性や公平性について見直し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34472</xdr:rowOff>
    </xdr:from>
    <xdr:to>
      <xdr:col>82</xdr:col>
      <xdr:colOff>107950</xdr:colOff>
      <xdr:row>38</xdr:row>
      <xdr:rowOff>29028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06672"/>
          <a:ext cx="8382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24691</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36</xdr:row>
      <xdr:rowOff>34472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19586"/>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36</xdr:row>
      <xdr:rowOff>110672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9586"/>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110672</xdr:rowOff>
    </xdr:from>
    <xdr:to>
      <xdr:col>69</xdr:col>
      <xdr:colOff>92075</xdr:colOff>
      <xdr:row>37</xdr:row>
      <xdr:rowOff>48078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28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121755</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155122</xdr:rowOff>
    </xdr:from>
    <xdr:to>
      <xdr:col>78</xdr:col>
      <xdr:colOff>120650</xdr:colOff>
      <xdr:row>36</xdr:row>
      <xdr:rowOff>85272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95449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68036</xdr:rowOff>
    </xdr:from>
    <xdr:to>
      <xdr:col>74</xdr:col>
      <xdr:colOff>31750</xdr:colOff>
      <xdr:row>35</xdr:row>
      <xdr:rowOff>169636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8363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59872</xdr:rowOff>
    </xdr:from>
    <xdr:to>
      <xdr:col>69</xdr:col>
      <xdr:colOff>142875</xdr:colOff>
      <xdr:row>36</xdr:row>
      <xdr:rowOff>161472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％となっており、類似団体内平均値を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五戸小学校改築事業や五戸消防庁舎建設事業といった大規模事業の償還により公債費の決算額が大きくなっているため、計画的な地方債の発行や公債費の適正化に努めていく。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120650</xdr:rowOff>
    </xdr:from>
    <xdr:to>
      <xdr:col>24</xdr:col>
      <xdr:colOff>25400</xdr:colOff>
      <xdr:row>75</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979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00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76</xdr:row>
      <xdr:rowOff>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2928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158750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2928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69850</xdr:rowOff>
    </xdr:from>
    <xdr:to>
      <xdr:col>24</xdr:col>
      <xdr:colOff>76200</xdr:colOff>
      <xdr:row>76</xdr:row>
      <xdr:rowOff>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86377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7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120650</xdr:rowOff>
    </xdr:from>
    <xdr:to>
      <xdr:col>15</xdr:col>
      <xdr:colOff>149225</xdr:colOff>
      <xdr:row>76</xdr:row>
      <xdr:rowOff>50800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60977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107950</xdr:rowOff>
    </xdr:from>
    <xdr:to>
      <xdr:col>6</xdr:col>
      <xdr:colOff>171450</xdr:colOff>
      <xdr:row>76</xdr:row>
      <xdr:rowOff>38100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48277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％となっているが、類似団体内平均値を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人件費の適正化に努めてきたが、物件費など全体的に経費が増加したためである。事務の効率化を図りながら適正な経費削減に努める。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63500</xdr:rowOff>
    </xdr:from>
    <xdr:to>
      <xdr:col>82</xdr:col>
      <xdr:colOff>107950</xdr:colOff>
      <xdr:row>80</xdr:row>
      <xdr:rowOff>114300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07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86377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114300</xdr:rowOff>
    </xdr:from>
    <xdr:to>
      <xdr:col>82</xdr:col>
      <xdr:colOff>196850</xdr:colOff>
      <xdr:row>80</xdr:row>
      <xdr:rowOff>114300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149877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63500</xdr:rowOff>
    </xdr:from>
    <xdr:to>
      <xdr:col>82</xdr:col>
      <xdr:colOff>196850</xdr:colOff>
      <xdr:row>72</xdr:row>
      <xdr:rowOff>63500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0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44450</xdr:rowOff>
    </xdr:from>
    <xdr:to>
      <xdr:col>82</xdr:col>
      <xdr:colOff>107950</xdr:colOff>
      <xdr:row>75</xdr:row>
      <xdr:rowOff>82550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0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31750</xdr:rowOff>
    </xdr:from>
    <xdr:to>
      <xdr:col>78</xdr:col>
      <xdr:colOff>69850</xdr:colOff>
      <xdr:row>75</xdr:row>
      <xdr:rowOff>44450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547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95250</xdr:rowOff>
    </xdr:from>
    <xdr:to>
      <xdr:col>78</xdr:col>
      <xdr:colOff>120650</xdr:colOff>
      <xdr:row>76</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88900</xdr:rowOff>
    </xdr:from>
    <xdr:to>
      <xdr:col>73</xdr:col>
      <xdr:colOff>180975</xdr:colOff>
      <xdr:row>73</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3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63500</xdr:rowOff>
    </xdr:from>
    <xdr:to>
      <xdr:col>74</xdr:col>
      <xdr:colOff>31750</xdr:colOff>
      <xdr:row>74</xdr:row>
      <xdr:rowOff>165100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5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88900</xdr:rowOff>
    </xdr:from>
    <xdr:to>
      <xdr:col>69</xdr:col>
      <xdr:colOff>92075</xdr:colOff>
      <xdr:row>75</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333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0</xdr:rowOff>
    </xdr:from>
    <xdr:to>
      <xdr:col>69</xdr:col>
      <xdr:colOff>142875</xdr:colOff>
      <xdr:row>72</xdr:row>
      <xdr:rowOff>101600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34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165100</xdr:rowOff>
    </xdr:from>
    <xdr:to>
      <xdr:col>65</xdr:col>
      <xdr:colOff>53975</xdr:colOff>
      <xdr:row>75</xdr:row>
      <xdr:rowOff>95250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80027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31750</xdr:rowOff>
    </xdr:from>
    <xdr:to>
      <xdr:col>82</xdr:col>
      <xdr:colOff>158750</xdr:colOff>
      <xdr:row>75</xdr:row>
      <xdr:rowOff>133350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48277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165100</xdr:rowOff>
    </xdr:from>
    <xdr:to>
      <xdr:col>78</xdr:col>
      <xdr:colOff>120650</xdr:colOff>
      <xdr:row>75</xdr:row>
      <xdr:rowOff>95250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105427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2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152400</xdr:rowOff>
    </xdr:from>
    <xdr:to>
      <xdr:col>74</xdr:col>
      <xdr:colOff>31750</xdr:colOff>
      <xdr:row>73</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92727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38100</xdr:rowOff>
    </xdr:from>
    <xdr:to>
      <xdr:col>69</xdr:col>
      <xdr:colOff>142875</xdr:colOff>
      <xdr:row>72</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124477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46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12273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2096</xdr:rowOff>
    </xdr:from>
    <xdr:to>
      <xdr:col>29</xdr:col>
      <xdr:colOff>127000</xdr:colOff>
      <xdr:row>19</xdr:row>
      <xdr:rowOff>16751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7271"/>
          <a:ext cx="647700" cy="14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55325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03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16751</xdr:rowOff>
    </xdr:from>
    <xdr:to>
      <xdr:col>26</xdr:col>
      <xdr:colOff>50800</xdr:colOff>
      <xdr:row>19</xdr:row>
      <xdr:rowOff>79591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1926"/>
          <a:ext cx="698500" cy="62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19626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79591</xdr:rowOff>
    </xdr:from>
    <xdr:to>
      <xdr:col>22</xdr:col>
      <xdr:colOff>114300</xdr:colOff>
      <xdr:row>19</xdr:row>
      <xdr:rowOff>113817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4766"/>
          <a:ext cx="698500" cy="34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107815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2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113817</xdr:rowOff>
    </xdr:from>
    <xdr:to>
      <xdr:col>18</xdr:col>
      <xdr:colOff>177800</xdr:colOff>
      <xdr:row>19</xdr:row>
      <xdr:rowOff>142837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8992"/>
          <a:ext cx="698500" cy="29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161231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68838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122746</xdr:rowOff>
    </xdr:from>
    <xdr:to>
      <xdr:col>29</xdr:col>
      <xdr:colOff>177800</xdr:colOff>
      <xdr:row>19</xdr:row>
      <xdr:rowOff>52896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6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31322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137401</xdr:rowOff>
    </xdr:from>
    <xdr:to>
      <xdr:col>26</xdr:col>
      <xdr:colOff>101600</xdr:colOff>
      <xdr:row>19</xdr:row>
      <xdr:rowOff>67551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1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52328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57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28791</xdr:rowOff>
    </xdr:from>
    <xdr:to>
      <xdr:col>22</xdr:col>
      <xdr:colOff>165100</xdr:colOff>
      <xdr:row>19</xdr:row>
      <xdr:rowOff>130391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115168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63017</xdr:rowOff>
    </xdr:from>
    <xdr:to>
      <xdr:col>19</xdr:col>
      <xdr:colOff>38100</xdr:colOff>
      <xdr:row>19</xdr:row>
      <xdr:rowOff>164617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8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149394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92037</xdr:rowOff>
    </xdr:from>
    <xdr:to>
      <xdr:col>15</xdr:col>
      <xdr:colOff>101600</xdr:colOff>
      <xdr:row>20</xdr:row>
      <xdr:rowOff>22187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99987</xdr:rowOff>
    </xdr:from>
    <xdr:to>
      <xdr:col>29</xdr:col>
      <xdr:colOff>127000</xdr:colOff>
      <xdr:row>35</xdr:row>
      <xdr:rowOff>122695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10337"/>
          <a:ext cx="647700" cy="22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202189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9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99987</xdr:rowOff>
    </xdr:from>
    <xdr:to>
      <xdr:col>26</xdr:col>
      <xdr:colOff>50800</xdr:colOff>
      <xdr:row>35</xdr:row>
      <xdr:rowOff>174854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10337"/>
          <a:ext cx="698500" cy="74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109834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7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174320</xdr:rowOff>
    </xdr:from>
    <xdr:to>
      <xdr:col>22</xdr:col>
      <xdr:colOff>114300</xdr:colOff>
      <xdr:row>35</xdr:row>
      <xdr:rowOff>174854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84670"/>
          <a:ext cx="698500" cy="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220057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8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174320</xdr:rowOff>
    </xdr:from>
    <xdr:to>
      <xdr:col>18</xdr:col>
      <xdr:colOff>177800</xdr:colOff>
      <xdr:row>35</xdr:row>
      <xdr:rowOff>262293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84670"/>
          <a:ext cx="698500" cy="87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71895</xdr:rowOff>
    </xdr:from>
    <xdr:to>
      <xdr:col>29</xdr:col>
      <xdr:colOff>177800</xdr:colOff>
      <xdr:row>35</xdr:row>
      <xdr:rowOff>173495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2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43972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49187</xdr:rowOff>
    </xdr:from>
    <xdr:to>
      <xdr:col>26</xdr:col>
      <xdr:colOff>101600</xdr:colOff>
      <xdr:row>35</xdr:row>
      <xdr:rowOff>150787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135564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74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124054</xdr:rowOff>
    </xdr:from>
    <xdr:to>
      <xdr:col>22</xdr:col>
      <xdr:colOff>165100</xdr:colOff>
      <xdr:row>35</xdr:row>
      <xdr:rowOff>225654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210431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2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123520</xdr:rowOff>
    </xdr:from>
    <xdr:to>
      <xdr:col>19</xdr:col>
      <xdr:colOff>38100</xdr:colOff>
      <xdr:row>35</xdr:row>
      <xdr:rowOff>225120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235297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211493</xdr:rowOff>
    </xdr:from>
    <xdr:to>
      <xdr:col>15</xdr:col>
      <xdr:colOff>101600</xdr:colOff>
      <xdr:row>35</xdr:row>
      <xdr:rowOff>313093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297870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0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15,285
15,189
177.67
11,088,637
10,908,040
171,615
6,372,579
8,716,811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106640</xdr:rowOff>
    </xdr:from>
    <xdr:to>
      <xdr:col>24</xdr:col>
      <xdr:colOff>63500</xdr:colOff>
      <xdr:row>38</xdr:row>
      <xdr:rowOff>153808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21740"/>
          <a:ext cx="838200" cy="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28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153808</xdr:rowOff>
    </xdr:from>
    <xdr:to>
      <xdr:col>19</xdr:col>
      <xdr:colOff>177800</xdr:colOff>
      <xdr:row>39</xdr:row>
      <xdr:rowOff>5392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8908"/>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12183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4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5392</xdr:rowOff>
    </xdr:from>
    <xdr:to>
      <xdr:col>15</xdr:col>
      <xdr:colOff>50800</xdr:colOff>
      <xdr:row>39</xdr:row>
      <xdr:rowOff>31942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91942"/>
          <a:ext cx="889000" cy="2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72273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9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13088</xdr:rowOff>
    </xdr:from>
    <xdr:to>
      <xdr:col>10</xdr:col>
      <xdr:colOff>114300</xdr:colOff>
      <xdr:row>39</xdr:row>
      <xdr:rowOff>31942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99638"/>
          <a:ext cx="8890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111244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4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158183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8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55840</xdr:rowOff>
    </xdr:from>
    <xdr:to>
      <xdr:col>24</xdr:col>
      <xdr:colOff>114300</xdr:colOff>
      <xdr:row>38</xdr:row>
      <xdr:rowOff>157440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142217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8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103008</xdr:rowOff>
    </xdr:from>
    <xdr:to>
      <xdr:col>20</xdr:col>
      <xdr:colOff>38100</xdr:colOff>
      <xdr:row>39</xdr:row>
      <xdr:rowOff>33158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24285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126042</xdr:rowOff>
    </xdr:from>
    <xdr:to>
      <xdr:col>15</xdr:col>
      <xdr:colOff>101600</xdr:colOff>
      <xdr:row>39</xdr:row>
      <xdr:rowOff>56192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47319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152592</xdr:rowOff>
    </xdr:from>
    <xdr:to>
      <xdr:col>10</xdr:col>
      <xdr:colOff>165100</xdr:colOff>
      <xdr:row>39</xdr:row>
      <xdr:rowOff>82742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73869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133738</xdr:rowOff>
    </xdr:from>
    <xdr:to>
      <xdr:col>6</xdr:col>
      <xdr:colOff>38100</xdr:colOff>
      <xdr:row>39</xdr:row>
      <xdr:rowOff>63888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55015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1039</xdr:rowOff>
    </xdr:from>
    <xdr:to>
      <xdr:col>24</xdr:col>
      <xdr:colOff>63500</xdr:colOff>
      <xdr:row>59</xdr:row>
      <xdr:rowOff>57983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116589"/>
          <a:ext cx="838200" cy="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126811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56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50104</xdr:rowOff>
    </xdr:from>
    <xdr:to>
      <xdr:col>19</xdr:col>
      <xdr:colOff>177800</xdr:colOff>
      <xdr:row>59</xdr:row>
      <xdr:rowOff>57983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10165654"/>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123390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55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50104</xdr:rowOff>
    </xdr:from>
    <xdr:to>
      <xdr:col>15</xdr:col>
      <xdr:colOff>50800</xdr:colOff>
      <xdr:row>59</xdr:row>
      <xdr:rowOff>114264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65654"/>
          <a:ext cx="889000" cy="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32514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6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114264</xdr:rowOff>
    </xdr:from>
    <xdr:to>
      <xdr:col>10</xdr:col>
      <xdr:colOff>114300</xdr:colOff>
      <xdr:row>59</xdr:row>
      <xdr:rowOff>117670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229814"/>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5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121689</xdr:rowOff>
    </xdr:from>
    <xdr:to>
      <xdr:col>24</xdr:col>
      <xdr:colOff>114300</xdr:colOff>
      <xdr:row>59</xdr:row>
      <xdr:rowOff>51839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1006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36616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98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7183</xdr:rowOff>
    </xdr:from>
    <xdr:to>
      <xdr:col>20</xdr:col>
      <xdr:colOff>38100</xdr:colOff>
      <xdr:row>59</xdr:row>
      <xdr:rowOff>108783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1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99910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21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170754</xdr:rowOff>
    </xdr:from>
    <xdr:to>
      <xdr:col>15</xdr:col>
      <xdr:colOff>101600</xdr:colOff>
      <xdr:row>59</xdr:row>
      <xdr:rowOff>100904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11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92031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63464</xdr:rowOff>
    </xdr:from>
    <xdr:to>
      <xdr:col>10</xdr:col>
      <xdr:colOff>165100</xdr:colOff>
      <xdr:row>59</xdr:row>
      <xdr:rowOff>165064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1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156191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66870</xdr:rowOff>
    </xdr:from>
    <xdr:to>
      <xdr:col>6</xdr:col>
      <xdr:colOff>38100</xdr:colOff>
      <xdr:row>59</xdr:row>
      <xdr:rowOff>168470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159597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141620</xdr:rowOff>
    </xdr:from>
    <xdr:to>
      <xdr:col>24</xdr:col>
      <xdr:colOff>63500</xdr:colOff>
      <xdr:row>75</xdr:row>
      <xdr:rowOff>53929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28920"/>
          <a:ext cx="838200" cy="8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112773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0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53929</xdr:rowOff>
    </xdr:from>
    <xdr:to>
      <xdr:col>19</xdr:col>
      <xdr:colOff>177800</xdr:colOff>
      <xdr:row>75</xdr:row>
      <xdr:rowOff>119812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12679"/>
          <a:ext cx="889000" cy="6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135312</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114188</xdr:rowOff>
    </xdr:from>
    <xdr:to>
      <xdr:col>15</xdr:col>
      <xdr:colOff>50800</xdr:colOff>
      <xdr:row>75</xdr:row>
      <xdr:rowOff>119812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72938"/>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114188</xdr:rowOff>
    </xdr:from>
    <xdr:to>
      <xdr:col>10</xdr:col>
      <xdr:colOff>114300</xdr:colOff>
      <xdr:row>76</xdr:row>
      <xdr:rowOff>63440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72938"/>
          <a:ext cx="889000" cy="12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90820</xdr:rowOff>
    </xdr:from>
    <xdr:to>
      <xdr:col>24</xdr:col>
      <xdr:colOff>114300</xdr:colOff>
      <xdr:row>75</xdr:row>
      <xdr:rowOff>20970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7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113697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2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3129</xdr:rowOff>
    </xdr:from>
    <xdr:to>
      <xdr:col>20</xdr:col>
      <xdr:colOff>38100</xdr:colOff>
      <xdr:row>75</xdr:row>
      <xdr:rowOff>104729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121256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6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69012</xdr:rowOff>
    </xdr:from>
    <xdr:to>
      <xdr:col>15</xdr:col>
      <xdr:colOff>101600</xdr:colOff>
      <xdr:row>75</xdr:row>
      <xdr:rowOff>170613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277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161738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02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63388</xdr:rowOff>
    </xdr:from>
    <xdr:to>
      <xdr:col>10</xdr:col>
      <xdr:colOff>165100</xdr:colOff>
      <xdr:row>75</xdr:row>
      <xdr:rowOff>164988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156115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0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12640</xdr:rowOff>
    </xdr:from>
    <xdr:to>
      <xdr:col>6</xdr:col>
      <xdr:colOff>38100</xdr:colOff>
      <xdr:row>76</xdr:row>
      <xdr:rowOff>114240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105367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139357</xdr:rowOff>
    </xdr:from>
    <xdr:to>
      <xdr:col>24</xdr:col>
      <xdr:colOff>63500</xdr:colOff>
      <xdr:row>93</xdr:row>
      <xdr:rowOff>5587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12757"/>
          <a:ext cx="838200" cy="3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51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139357</xdr:rowOff>
    </xdr:from>
    <xdr:to>
      <xdr:col>19</xdr:col>
      <xdr:colOff>177800</xdr:colOff>
      <xdr:row>94</xdr:row>
      <xdr:rowOff>53023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12757"/>
          <a:ext cx="889000" cy="25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152023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6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87007</xdr:rowOff>
    </xdr:from>
    <xdr:to>
      <xdr:col>15</xdr:col>
      <xdr:colOff>50800</xdr:colOff>
      <xdr:row>94</xdr:row>
      <xdr:rowOff>53023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31857"/>
          <a:ext cx="889000" cy="1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87007</xdr:rowOff>
    </xdr:from>
    <xdr:to>
      <xdr:col>10</xdr:col>
      <xdr:colOff>114300</xdr:colOff>
      <xdr:row>95</xdr:row>
      <xdr:rowOff>142539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31857"/>
          <a:ext cx="889000" cy="39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129354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56317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126237</xdr:rowOff>
    </xdr:from>
    <xdr:to>
      <xdr:col>24</xdr:col>
      <xdr:colOff>114300</xdr:colOff>
      <xdr:row>93</xdr:row>
      <xdr:rowOff>56387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89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149114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75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88557</xdr:rowOff>
    </xdr:from>
    <xdr:to>
      <xdr:col>20</xdr:col>
      <xdr:colOff>38100</xdr:colOff>
      <xdr:row>93</xdr:row>
      <xdr:rowOff>18707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8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35234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3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2223</xdr:rowOff>
    </xdr:from>
    <xdr:to>
      <xdr:col>15</xdr:col>
      <xdr:colOff>101600</xdr:colOff>
      <xdr:row>94</xdr:row>
      <xdr:rowOff>103823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120350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9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36207</xdr:rowOff>
    </xdr:from>
    <xdr:to>
      <xdr:col>10</xdr:col>
      <xdr:colOff>165100</xdr:colOff>
      <xdr:row>93</xdr:row>
      <xdr:rowOff>137807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154334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5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91739</xdr:rowOff>
    </xdr:from>
    <xdr:to>
      <xdr:col>6</xdr:col>
      <xdr:colOff>38100</xdr:colOff>
      <xdr:row>96</xdr:row>
      <xdr:rowOff>21889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38416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29020</xdr:rowOff>
    </xdr:from>
    <xdr:to>
      <xdr:col>55</xdr:col>
      <xdr:colOff>0</xdr:colOff>
      <xdr:row>37</xdr:row>
      <xdr:rowOff>31178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58320"/>
          <a:ext cx="838200" cy="51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6748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07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31178</xdr:rowOff>
    </xdr:from>
    <xdr:to>
      <xdr:col>50</xdr:col>
      <xdr:colOff>114300</xdr:colOff>
      <xdr:row>39</xdr:row>
      <xdr:rowOff>203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74828"/>
          <a:ext cx="889000" cy="3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203</xdr:rowOff>
    </xdr:from>
    <xdr:to>
      <xdr:col>45</xdr:col>
      <xdr:colOff>177800</xdr:colOff>
      <xdr:row>39</xdr:row>
      <xdr:rowOff>78575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686753"/>
          <a:ext cx="889000" cy="7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14973</xdr:rowOff>
    </xdr:from>
    <xdr:to>
      <xdr:col>41</xdr:col>
      <xdr:colOff>50800</xdr:colOff>
      <xdr:row>39</xdr:row>
      <xdr:rowOff>78575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158473"/>
          <a:ext cx="889000" cy="160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149670</xdr:rowOff>
    </xdr:from>
    <xdr:to>
      <xdr:col>55</xdr:col>
      <xdr:colOff>50800</xdr:colOff>
      <xdr:row>34</xdr:row>
      <xdr:rowOff>79820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0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151828</xdr:rowOff>
    </xdr:from>
    <xdr:to>
      <xdr:col>50</xdr:col>
      <xdr:colOff>165100</xdr:colOff>
      <xdr:row>37</xdr:row>
      <xdr:rowOff>81978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73105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1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120853</xdr:rowOff>
    </xdr:from>
    <xdr:to>
      <xdr:col>46</xdr:col>
      <xdr:colOff>38100</xdr:colOff>
      <xdr:row>39</xdr:row>
      <xdr:rowOff>51003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6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42130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7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27775</xdr:rowOff>
    </xdr:from>
    <xdr:to>
      <xdr:col>41</xdr:col>
      <xdr:colOff>101600</xdr:colOff>
      <xdr:row>39</xdr:row>
      <xdr:rowOff>129375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7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120502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80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135623</xdr:rowOff>
    </xdr:from>
    <xdr:to>
      <xdr:col>36</xdr:col>
      <xdr:colOff>165100</xdr:colOff>
      <xdr:row>30</xdr:row>
      <xdr:rowOff>65773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1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56900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0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168351</xdr:rowOff>
    </xdr:from>
    <xdr:to>
      <xdr:col>54</xdr:col>
      <xdr:colOff>189865</xdr:colOff>
      <xdr:row>56</xdr:row>
      <xdr:rowOff>112245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69401"/>
          <a:ext cx="1270" cy="114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116072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71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112245</xdr:rowOff>
    </xdr:from>
    <xdr:to>
      <xdr:col>55</xdr:col>
      <xdr:colOff>88900</xdr:colOff>
      <xdr:row>56</xdr:row>
      <xdr:rowOff>112245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713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115028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4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168351</xdr:rowOff>
    </xdr:from>
    <xdr:to>
      <xdr:col>55</xdr:col>
      <xdr:colOff>88900</xdr:colOff>
      <xdr:row>49</xdr:row>
      <xdr:rowOff>168351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69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50081</xdr:rowOff>
    </xdr:from>
    <xdr:to>
      <xdr:col>55</xdr:col>
      <xdr:colOff>0</xdr:colOff>
      <xdr:row>56</xdr:row>
      <xdr:rowOff>93904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651281"/>
          <a:ext cx="838200" cy="4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5904</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092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154477</xdr:rowOff>
    </xdr:from>
    <xdr:to>
      <xdr:col>55</xdr:col>
      <xdr:colOff>50800</xdr:colOff>
      <xdr:row>54</xdr:row>
      <xdr:rowOff>84627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24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93904</xdr:rowOff>
    </xdr:from>
    <xdr:to>
      <xdr:col>50</xdr:col>
      <xdr:colOff>114300</xdr:colOff>
      <xdr:row>57</xdr:row>
      <xdr:rowOff>93904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9510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128966</xdr:rowOff>
    </xdr:from>
    <xdr:to>
      <xdr:col>50</xdr:col>
      <xdr:colOff>165100</xdr:colOff>
      <xdr:row>54</xdr:row>
      <xdr:rowOff>59116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21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75643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89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93904</xdr:rowOff>
    </xdr:from>
    <xdr:to>
      <xdr:col>45</xdr:col>
      <xdr:colOff>177800</xdr:colOff>
      <xdr:row>57</xdr:row>
      <xdr:rowOff>95916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66554"/>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62543</xdr:rowOff>
    </xdr:from>
    <xdr:to>
      <xdr:col>46</xdr:col>
      <xdr:colOff>38100</xdr:colOff>
      <xdr:row>55</xdr:row>
      <xdr:rowOff>164143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9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9220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26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95916</xdr:rowOff>
    </xdr:from>
    <xdr:to>
      <xdr:col>41</xdr:col>
      <xdr:colOff>50800</xdr:colOff>
      <xdr:row>57</xdr:row>
      <xdr:rowOff>141529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68566"/>
          <a:ext cx="889000" cy="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25014</xdr:rowOff>
    </xdr:from>
    <xdr:to>
      <xdr:col>41</xdr:col>
      <xdr:colOff>101600</xdr:colOff>
      <xdr:row>54</xdr:row>
      <xdr:rowOff>126614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8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143141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05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66665</xdr:rowOff>
    </xdr:from>
    <xdr:to>
      <xdr:col>36</xdr:col>
      <xdr:colOff>165100</xdr:colOff>
      <xdr:row>53</xdr:row>
      <xdr:rowOff>168265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15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13342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89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170731</xdr:rowOff>
    </xdr:from>
    <xdr:to>
      <xdr:col>55</xdr:col>
      <xdr:colOff>50800</xdr:colOff>
      <xdr:row>56</xdr:row>
      <xdr:rowOff>100881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85658</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43104</xdr:rowOff>
    </xdr:from>
    <xdr:to>
      <xdr:col>50</xdr:col>
      <xdr:colOff>165100</xdr:colOff>
      <xdr:row>56</xdr:row>
      <xdr:rowOff>144704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4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135831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43104</xdr:rowOff>
    </xdr:from>
    <xdr:to>
      <xdr:col>46</xdr:col>
      <xdr:colOff>38100</xdr:colOff>
      <xdr:row>57</xdr:row>
      <xdr:rowOff>144704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1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135831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45116</xdr:rowOff>
    </xdr:from>
    <xdr:to>
      <xdr:col>41</xdr:col>
      <xdr:colOff>101600</xdr:colOff>
      <xdr:row>57</xdr:row>
      <xdr:rowOff>146716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137843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90729</xdr:rowOff>
    </xdr:from>
    <xdr:to>
      <xdr:col>36</xdr:col>
      <xdr:colOff>165100</xdr:colOff>
      <xdr:row>58</xdr:row>
      <xdr:rowOff>20879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12006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3893</xdr:rowOff>
    </xdr:from>
    <xdr:to>
      <xdr:col>55</xdr:col>
      <xdr:colOff>0</xdr:colOff>
      <xdr:row>78</xdr:row>
      <xdr:rowOff>72016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76993"/>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72016</xdr:rowOff>
    </xdr:from>
    <xdr:to>
      <xdr:col>50</xdr:col>
      <xdr:colOff>114300</xdr:colOff>
      <xdr:row>79</xdr:row>
      <xdr:rowOff>4845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45116"/>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131242</xdr:rowOff>
    </xdr:from>
    <xdr:to>
      <xdr:col>45</xdr:col>
      <xdr:colOff>177800</xdr:colOff>
      <xdr:row>79</xdr:row>
      <xdr:rowOff>4845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4342"/>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131242</xdr:rowOff>
    </xdr:from>
    <xdr:to>
      <xdr:col>41</xdr:col>
      <xdr:colOff>50800</xdr:colOff>
      <xdr:row>79</xdr:row>
      <xdr:rowOff>27533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4342"/>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124543</xdr:rowOff>
    </xdr:from>
    <xdr:to>
      <xdr:col>55</xdr:col>
      <xdr:colOff>50800</xdr:colOff>
      <xdr:row>78</xdr:row>
      <xdr:rowOff>54693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102970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21216</xdr:rowOff>
    </xdr:from>
    <xdr:to>
      <xdr:col>50</xdr:col>
      <xdr:colOff>165100</xdr:colOff>
      <xdr:row>78</xdr:row>
      <xdr:rowOff>122816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113943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125495</xdr:rowOff>
    </xdr:from>
    <xdr:to>
      <xdr:col>46</xdr:col>
      <xdr:colOff>38100</xdr:colOff>
      <xdr:row>79</xdr:row>
      <xdr:rowOff>55645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46772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80442</xdr:rowOff>
    </xdr:from>
    <xdr:to>
      <xdr:col>41</xdr:col>
      <xdr:colOff>101600</xdr:colOff>
      <xdr:row>79</xdr:row>
      <xdr:rowOff>10592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1719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148183</xdr:rowOff>
    </xdr:from>
    <xdr:to>
      <xdr:col>36</xdr:col>
      <xdr:colOff>165100</xdr:colOff>
      <xdr:row>79</xdr:row>
      <xdr:rowOff>78333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69460</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1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60985</xdr:rowOff>
    </xdr:from>
    <xdr:to>
      <xdr:col>55</xdr:col>
      <xdr:colOff>0</xdr:colOff>
      <xdr:row>96</xdr:row>
      <xdr:rowOff>64142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20185"/>
          <a:ext cx="8382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32464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4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60985</xdr:rowOff>
    </xdr:from>
    <xdr:to>
      <xdr:col>50</xdr:col>
      <xdr:colOff>114300</xdr:colOff>
      <xdr:row>97</xdr:row>
      <xdr:rowOff>66015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20185"/>
          <a:ext cx="889000" cy="1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113323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0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66015</xdr:rowOff>
    </xdr:from>
    <xdr:to>
      <xdr:col>45</xdr:col>
      <xdr:colOff>177800</xdr:colOff>
      <xdr:row>97</xdr:row>
      <xdr:rowOff>140864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696665"/>
          <a:ext cx="889000" cy="7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140864</xdr:rowOff>
    </xdr:from>
    <xdr:to>
      <xdr:col>41</xdr:col>
      <xdr:colOff>50800</xdr:colOff>
      <xdr:row>98</xdr:row>
      <xdr:rowOff>10421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771514"/>
          <a:ext cx="889000" cy="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120888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138926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13342</xdr:rowOff>
    </xdr:from>
    <xdr:to>
      <xdr:col>55</xdr:col>
      <xdr:colOff>50800</xdr:colOff>
      <xdr:row>96</xdr:row>
      <xdr:rowOff>114942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163219</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10185</xdr:rowOff>
    </xdr:from>
    <xdr:to>
      <xdr:col>50</xdr:col>
      <xdr:colOff>165100</xdr:colOff>
      <xdr:row>96</xdr:row>
      <xdr:rowOff>111785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102912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6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15215</xdr:rowOff>
    </xdr:from>
    <xdr:to>
      <xdr:col>46</xdr:col>
      <xdr:colOff>38100</xdr:colOff>
      <xdr:row>97</xdr:row>
      <xdr:rowOff>116815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107942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90064</xdr:rowOff>
    </xdr:from>
    <xdr:to>
      <xdr:col>41</xdr:col>
      <xdr:colOff>101600</xdr:colOff>
      <xdr:row>98</xdr:row>
      <xdr:rowOff>20214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11341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131071</xdr:rowOff>
    </xdr:from>
    <xdr:to>
      <xdr:col>36</xdr:col>
      <xdr:colOff>165100</xdr:colOff>
      <xdr:row>98</xdr:row>
      <xdr:rowOff>61221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52348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82345</xdr:rowOff>
    </xdr:from>
    <xdr:to>
      <xdr:col>85</xdr:col>
      <xdr:colOff>127000</xdr:colOff>
      <xdr:row>38</xdr:row>
      <xdr:rowOff>139426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597445"/>
          <a:ext cx="838200" cy="5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82345</xdr:rowOff>
    </xdr:from>
    <xdr:to>
      <xdr:col>81</xdr:col>
      <xdr:colOff>50800</xdr:colOff>
      <xdr:row>38</xdr:row>
      <xdr:rowOff>107353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97445"/>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107353</xdr:rowOff>
    </xdr:from>
    <xdr:to>
      <xdr:col>76</xdr:col>
      <xdr:colOff>114300</xdr:colOff>
      <xdr:row>38</xdr:row>
      <xdr:rowOff>119583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2245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101570</xdr:rowOff>
    </xdr:from>
    <xdr:to>
      <xdr:col>71</xdr:col>
      <xdr:colOff>177800</xdr:colOff>
      <xdr:row>38</xdr:row>
      <xdr:rowOff>119583</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16670"/>
          <a:ext cx="889000" cy="1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69227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4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88626</xdr:rowOff>
    </xdr:from>
    <xdr:to>
      <xdr:col>85</xdr:col>
      <xdr:colOff>177800</xdr:colOff>
      <xdr:row>39</xdr:row>
      <xdr:rowOff>18776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3553</xdr:rowOff>
    </xdr:from>
    <xdr:ext cx="313932"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31545</xdr:rowOff>
    </xdr:from>
    <xdr:to>
      <xdr:col>81</xdr:col>
      <xdr:colOff>101600</xdr:colOff>
      <xdr:row>38</xdr:row>
      <xdr:rowOff>133145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124272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6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56553</xdr:rowOff>
    </xdr:from>
    <xdr:to>
      <xdr:col>76</xdr:col>
      <xdr:colOff>165100</xdr:colOff>
      <xdr:row>38</xdr:row>
      <xdr:rowOff>158153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149280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66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68783</xdr:rowOff>
    </xdr:from>
    <xdr:to>
      <xdr:col>72</xdr:col>
      <xdr:colOff>38100</xdr:colOff>
      <xdr:row>38</xdr:row>
      <xdr:rowOff>170383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161510</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676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50770</xdr:rowOff>
    </xdr:from>
    <xdr:to>
      <xdr:col>67</xdr:col>
      <xdr:colOff>101600</xdr:colOff>
      <xdr:row>38</xdr:row>
      <xdr:rowOff>152370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143497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65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148664</xdr:rowOff>
    </xdr:from>
    <xdr:to>
      <xdr:col>85</xdr:col>
      <xdr:colOff>127000</xdr:colOff>
      <xdr:row>77</xdr:row>
      <xdr:rowOff>9920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78864"/>
          <a:ext cx="8382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38609</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2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9920</xdr:rowOff>
    </xdr:from>
    <xdr:to>
      <xdr:col>81</xdr:col>
      <xdr:colOff>50800</xdr:colOff>
      <xdr:row>77</xdr:row>
      <xdr:rowOff>25090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11570"/>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164557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25090</xdr:rowOff>
    </xdr:from>
    <xdr:to>
      <xdr:col>76</xdr:col>
      <xdr:colOff>114300</xdr:colOff>
      <xdr:row>77</xdr:row>
      <xdr:rowOff>64573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26740"/>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42615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64573</xdr:rowOff>
    </xdr:from>
    <xdr:to>
      <xdr:col>71</xdr:col>
      <xdr:colOff>177800</xdr:colOff>
      <xdr:row>77</xdr:row>
      <xdr:rowOff>90436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66223"/>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17975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66063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97864</xdr:rowOff>
    </xdr:from>
    <xdr:to>
      <xdr:col>85</xdr:col>
      <xdr:colOff>177800</xdr:colOff>
      <xdr:row>77</xdr:row>
      <xdr:rowOff>28014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76291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130570</xdr:rowOff>
    </xdr:from>
    <xdr:to>
      <xdr:col>81</xdr:col>
      <xdr:colOff>101600</xdr:colOff>
      <xdr:row>77</xdr:row>
      <xdr:rowOff>60720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51847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145740</xdr:rowOff>
    </xdr:from>
    <xdr:to>
      <xdr:col>76</xdr:col>
      <xdr:colOff>165100</xdr:colOff>
      <xdr:row>77</xdr:row>
      <xdr:rowOff>75890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67017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6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13773</xdr:rowOff>
    </xdr:from>
    <xdr:to>
      <xdr:col>72</xdr:col>
      <xdr:colOff>38100</xdr:colOff>
      <xdr:row>77</xdr:row>
      <xdr:rowOff>115373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106500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39636</xdr:rowOff>
    </xdr:from>
    <xdr:to>
      <xdr:col>67</xdr:col>
      <xdr:colOff>101600</xdr:colOff>
      <xdr:row>77</xdr:row>
      <xdr:rowOff>141236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132363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58003</xdr:rowOff>
    </xdr:from>
    <xdr:to>
      <xdr:col>85</xdr:col>
      <xdr:colOff>127000</xdr:colOff>
      <xdr:row>98</xdr:row>
      <xdr:rowOff>65012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60103"/>
          <a:ext cx="838200" cy="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13815</xdr:rowOff>
    </xdr:from>
    <xdr:to>
      <xdr:col>81</xdr:col>
      <xdr:colOff>50800</xdr:colOff>
      <xdr:row>98</xdr:row>
      <xdr:rowOff>58003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15915"/>
          <a:ext cx="8890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120790</xdr:rowOff>
    </xdr:from>
    <xdr:to>
      <xdr:col>76</xdr:col>
      <xdr:colOff>114300</xdr:colOff>
      <xdr:row>98</xdr:row>
      <xdr:rowOff>13815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51440"/>
          <a:ext cx="889000" cy="6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120790</xdr:rowOff>
    </xdr:from>
    <xdr:to>
      <xdr:col>71</xdr:col>
      <xdr:colOff>177800</xdr:colOff>
      <xdr:row>98</xdr:row>
      <xdr:rowOff>83094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51440"/>
          <a:ext cx="889000" cy="13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14212</xdr:rowOff>
    </xdr:from>
    <xdr:to>
      <xdr:col>85</xdr:col>
      <xdr:colOff>177800</xdr:colOff>
      <xdr:row>98</xdr:row>
      <xdr:rowOff>115812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100589</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7203</xdr:rowOff>
    </xdr:from>
    <xdr:to>
      <xdr:col>81</xdr:col>
      <xdr:colOff>101600</xdr:colOff>
      <xdr:row>98</xdr:row>
      <xdr:rowOff>108803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0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99930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134465</xdr:rowOff>
    </xdr:from>
    <xdr:to>
      <xdr:col>76</xdr:col>
      <xdr:colOff>165100</xdr:colOff>
      <xdr:row>98</xdr:row>
      <xdr:rowOff>64615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6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55742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69990</xdr:rowOff>
    </xdr:from>
    <xdr:to>
      <xdr:col>72</xdr:col>
      <xdr:colOff>38100</xdr:colOff>
      <xdr:row>98</xdr:row>
      <xdr:rowOff>140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162717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9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32294</xdr:rowOff>
    </xdr:from>
    <xdr:to>
      <xdr:col>67</xdr:col>
      <xdr:colOff>101600</xdr:colOff>
      <xdr:row>98</xdr:row>
      <xdr:rowOff>133894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125021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2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70251</xdr:rowOff>
    </xdr:from>
    <xdr:to>
      <xdr:col>116</xdr:col>
      <xdr:colOff>63500</xdr:colOff>
      <xdr:row>34</xdr:row>
      <xdr:rowOff>17673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385201"/>
          <a:ext cx="8382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142169</xdr:rowOff>
    </xdr:from>
    <xdr:to>
      <xdr:col>111</xdr:col>
      <xdr:colOff>177800</xdr:colOff>
      <xdr:row>34</xdr:row>
      <xdr:rowOff>17673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800019"/>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82186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4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85659</xdr:rowOff>
    </xdr:from>
    <xdr:to>
      <xdr:col>107</xdr:col>
      <xdr:colOff>50800</xdr:colOff>
      <xdr:row>33</xdr:row>
      <xdr:rowOff>142169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743509"/>
          <a:ext cx="8890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117985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4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85659</xdr:rowOff>
    </xdr:from>
    <xdr:to>
      <xdr:col>102</xdr:col>
      <xdr:colOff>114300</xdr:colOff>
      <xdr:row>34</xdr:row>
      <xdr:rowOff>89683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743509"/>
          <a:ext cx="889000" cy="17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126214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4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149303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19451</xdr:rowOff>
    </xdr:from>
    <xdr:to>
      <xdr:col>116</xdr:col>
      <xdr:colOff>114300</xdr:colOff>
      <xdr:row>31</xdr:row>
      <xdr:rowOff>121051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33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143928</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2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138323</xdr:rowOff>
    </xdr:from>
    <xdr:to>
      <xdr:col>112</xdr:col>
      <xdr:colOff>38100</xdr:colOff>
      <xdr:row>34</xdr:row>
      <xdr:rowOff>68473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7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85000</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5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91369</xdr:rowOff>
    </xdr:from>
    <xdr:to>
      <xdr:col>107</xdr:col>
      <xdr:colOff>101600</xdr:colOff>
      <xdr:row>34</xdr:row>
      <xdr:rowOff>21519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74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38046</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5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34859</xdr:rowOff>
    </xdr:from>
    <xdr:to>
      <xdr:col>102</xdr:col>
      <xdr:colOff>165100</xdr:colOff>
      <xdr:row>33</xdr:row>
      <xdr:rowOff>136459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69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152986</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546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38883</xdr:rowOff>
    </xdr:from>
    <xdr:to>
      <xdr:col>98</xdr:col>
      <xdr:colOff>38100</xdr:colOff>
      <xdr:row>34</xdr:row>
      <xdr:rowOff>140483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86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157010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389111" y="56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163475</xdr:rowOff>
    </xdr:from>
    <xdr:to>
      <xdr:col>116</xdr:col>
      <xdr:colOff>63500</xdr:colOff>
      <xdr:row>57</xdr:row>
      <xdr:rowOff>171323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36125"/>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160884</xdr:rowOff>
    </xdr:from>
    <xdr:to>
      <xdr:col>111</xdr:col>
      <xdr:colOff>177800</xdr:colOff>
      <xdr:row>57</xdr:row>
      <xdr:rowOff>171323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33534"/>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160045</xdr:rowOff>
    </xdr:from>
    <xdr:to>
      <xdr:col>107</xdr:col>
      <xdr:colOff>50800</xdr:colOff>
      <xdr:row>57</xdr:row>
      <xdr:rowOff>160884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3269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160045</xdr:rowOff>
    </xdr:from>
    <xdr:to>
      <xdr:col>102</xdr:col>
      <xdr:colOff>114300</xdr:colOff>
      <xdr:row>57</xdr:row>
      <xdr:rowOff>164694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932695"/>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112675</xdr:rowOff>
    </xdr:from>
    <xdr:to>
      <xdr:col>116</xdr:col>
      <xdr:colOff>114300</xdr:colOff>
      <xdr:row>58</xdr:row>
      <xdr:rowOff>42825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8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91102</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6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120523</xdr:rowOff>
    </xdr:from>
    <xdr:to>
      <xdr:col>112</xdr:col>
      <xdr:colOff>38100</xdr:colOff>
      <xdr:row>58</xdr:row>
      <xdr:rowOff>50673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9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41800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98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110084</xdr:rowOff>
    </xdr:from>
    <xdr:to>
      <xdr:col>107</xdr:col>
      <xdr:colOff>101600</xdr:colOff>
      <xdr:row>58</xdr:row>
      <xdr:rowOff>40234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109245</xdr:rowOff>
    </xdr:from>
    <xdr:to>
      <xdr:col>102</xdr:col>
      <xdr:colOff>165100</xdr:colOff>
      <xdr:row>58</xdr:row>
      <xdr:rowOff>39395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30522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9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113894</xdr:rowOff>
    </xdr:from>
    <xdr:to>
      <xdr:col>98</xdr:col>
      <xdr:colOff>38100</xdr:colOff>
      <xdr:row>58</xdr:row>
      <xdr:rowOff>44044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35171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169399</xdr:rowOff>
    </xdr:from>
    <xdr:to>
      <xdr:col>116</xdr:col>
      <xdr:colOff>63500</xdr:colOff>
      <xdr:row>74</xdr:row>
      <xdr:rowOff>121965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42349"/>
          <a:ext cx="838200" cy="4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42130</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5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169399</xdr:rowOff>
    </xdr:from>
    <xdr:to>
      <xdr:col>111</xdr:col>
      <xdr:colOff>177800</xdr:colOff>
      <xdr:row>72</xdr:row>
      <xdr:rowOff>78587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42349"/>
          <a:ext cx="889000" cy="8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78587</xdr:rowOff>
    </xdr:from>
    <xdr:to>
      <xdr:col>107</xdr:col>
      <xdr:colOff>50800</xdr:colOff>
      <xdr:row>72</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2298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82550</xdr:rowOff>
    </xdr:from>
    <xdr:to>
      <xdr:col>102</xdr:col>
      <xdr:colOff>114300</xdr:colOff>
      <xdr:row>73</xdr:row>
      <xdr:rowOff>60547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426950"/>
          <a:ext cx="889000" cy="14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71165</xdr:rowOff>
    </xdr:from>
    <xdr:to>
      <xdr:col>116</xdr:col>
      <xdr:colOff>114300</xdr:colOff>
      <xdr:row>75</xdr:row>
      <xdr:rowOff>1315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49592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118599</xdr:rowOff>
    </xdr:from>
    <xdr:to>
      <xdr:col>112</xdr:col>
      <xdr:colOff>38100</xdr:colOff>
      <xdr:row>72</xdr:row>
      <xdr:rowOff>48749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9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65276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27787</xdr:rowOff>
    </xdr:from>
    <xdr:to>
      <xdr:col>107</xdr:col>
      <xdr:colOff>101600</xdr:colOff>
      <xdr:row>72</xdr:row>
      <xdr:rowOff>129387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145914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31750</xdr:rowOff>
    </xdr:from>
    <xdr:to>
      <xdr:col>102</xdr:col>
      <xdr:colOff>165100</xdr:colOff>
      <xdr:row>72</xdr:row>
      <xdr:rowOff>133350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7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149877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9747</xdr:rowOff>
    </xdr:from>
    <xdr:to>
      <xdr:col>98</xdr:col>
      <xdr:colOff>38100</xdr:colOff>
      <xdr:row>73</xdr:row>
      <xdr:rowOff>111347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52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127874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0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713,643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構成項目の中でも投資及び出資金は、住民一人当たり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27,769</a:t>
          </a:r>
          <a:r>
            <a:rPr kumimoji="1" lang="ja-JP" altLang="en-US" sz="1300">
              <a:latin typeface="ＭＳ Ｐゴシック" panose="020B0600070205080204" pitchFamily="50" charset="-128"/>
              <a:ea typeface="ＭＳ Ｐゴシック" panose="020B0600070205080204" pitchFamily="50" charset="-128"/>
            </a:rPr>
            <a:t>円と高止まりしており、類似団体内平均値と比較して最も高い値となっている。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主な要因としては、病院事業会計への出資金（病院建設等に係る地方債元金償還分）であり、当初建設の地方債元金は令和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年度で償還終了となるため、令和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病院事業会計に係る地方債の発行を抑制することで、出資金の削減に努める。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青森県五戸町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15,285
15,189
177.67
11,088,637
10,908,040
171,615
6,372,579
8,716,811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14199</xdr:rowOff>
    </xdr:from>
    <xdr:to>
      <xdr:col>24</xdr:col>
      <xdr:colOff>63500</xdr:colOff>
      <xdr:row>36</xdr:row>
      <xdr:rowOff>45060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86399"/>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14199</xdr:rowOff>
    </xdr:from>
    <xdr:to>
      <xdr:col>19</xdr:col>
      <xdr:colOff>177800</xdr:colOff>
      <xdr:row>36</xdr:row>
      <xdr:rowOff>106096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86399"/>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64355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106096</xdr:rowOff>
    </xdr:from>
    <xdr:to>
      <xdr:col>15</xdr:col>
      <xdr:colOff>50800</xdr:colOff>
      <xdr:row>36</xdr:row>
      <xdr:rowOff>155016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29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140614</xdr:rowOff>
    </xdr:from>
    <xdr:to>
      <xdr:col>10</xdr:col>
      <xdr:colOff>114300</xdr:colOff>
      <xdr:row>36</xdr:row>
      <xdr:rowOff>155016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281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165710</xdr:rowOff>
    </xdr:from>
    <xdr:to>
      <xdr:col>24</xdr:col>
      <xdr:colOff>114300</xdr:colOff>
      <xdr:row>36</xdr:row>
      <xdr:rowOff>95860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144137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134849</xdr:rowOff>
    </xdr:from>
    <xdr:to>
      <xdr:col>20</xdr:col>
      <xdr:colOff>38100</xdr:colOff>
      <xdr:row>36</xdr:row>
      <xdr:rowOff>64999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81526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55296</xdr:rowOff>
    </xdr:from>
    <xdr:to>
      <xdr:col>15</xdr:col>
      <xdr:colOff>101600</xdr:colOff>
      <xdr:row>36</xdr:row>
      <xdr:rowOff>156896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148023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2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104216</xdr:rowOff>
    </xdr:from>
    <xdr:to>
      <xdr:col>10</xdr:col>
      <xdr:colOff>165100</xdr:colOff>
      <xdr:row>37</xdr:row>
      <xdr:rowOff>34366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25493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89814</xdr:rowOff>
    </xdr:from>
    <xdr:to>
      <xdr:col>6</xdr:col>
      <xdr:colOff>38100</xdr:colOff>
      <xdr:row>37</xdr:row>
      <xdr:rowOff>19964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126180</xdr:rowOff>
    </xdr:from>
    <xdr:to>
      <xdr:col>24</xdr:col>
      <xdr:colOff>63500</xdr:colOff>
      <xdr:row>59</xdr:row>
      <xdr:rowOff>150670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241730"/>
          <a:ext cx="838200" cy="2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133440</xdr:rowOff>
    </xdr:from>
    <xdr:to>
      <xdr:col>19</xdr:col>
      <xdr:colOff>177800</xdr:colOff>
      <xdr:row>59</xdr:row>
      <xdr:rowOff>150670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248990"/>
          <a:ext cx="8890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116833</xdr:rowOff>
    </xdr:from>
    <xdr:to>
      <xdr:col>15</xdr:col>
      <xdr:colOff>50800</xdr:colOff>
      <xdr:row>59</xdr:row>
      <xdr:rowOff>133440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232383"/>
          <a:ext cx="889000" cy="1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54145</xdr:rowOff>
    </xdr:from>
    <xdr:to>
      <xdr:col>10</xdr:col>
      <xdr:colOff>114300</xdr:colOff>
      <xdr:row>59</xdr:row>
      <xdr:rowOff>116833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98245"/>
          <a:ext cx="889000" cy="2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75380</xdr:rowOff>
    </xdr:from>
    <xdr:to>
      <xdr:col>24</xdr:col>
      <xdr:colOff>114300</xdr:colOff>
      <xdr:row>60</xdr:row>
      <xdr:rowOff>5530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161757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1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99870</xdr:rowOff>
    </xdr:from>
    <xdr:to>
      <xdr:col>20</xdr:col>
      <xdr:colOff>38100</xdr:colOff>
      <xdr:row>60</xdr:row>
      <xdr:rowOff>30020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2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60</xdr:row>
      <xdr:rowOff>21147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3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82640</xdr:rowOff>
    </xdr:from>
    <xdr:to>
      <xdr:col>15</xdr:col>
      <xdr:colOff>101600</xdr:colOff>
      <xdr:row>60</xdr:row>
      <xdr:rowOff>12790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3917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66033</xdr:rowOff>
    </xdr:from>
    <xdr:to>
      <xdr:col>10</xdr:col>
      <xdr:colOff>165100</xdr:colOff>
      <xdr:row>59</xdr:row>
      <xdr:rowOff>167633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158760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7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3345</xdr:rowOff>
    </xdr:from>
    <xdr:to>
      <xdr:col>6</xdr:col>
      <xdr:colOff>38100</xdr:colOff>
      <xdr:row>58</xdr:row>
      <xdr:rowOff>104945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96072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4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32781</xdr:rowOff>
    </xdr:from>
    <xdr:to>
      <xdr:col>24</xdr:col>
      <xdr:colOff>63500</xdr:colOff>
      <xdr:row>76</xdr:row>
      <xdr:rowOff>147309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62981"/>
          <a:ext cx="8382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32781</xdr:rowOff>
    </xdr:from>
    <xdr:to>
      <xdr:col>19</xdr:col>
      <xdr:colOff>177800</xdr:colOff>
      <xdr:row>78</xdr:row>
      <xdr:rowOff>57290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62981"/>
          <a:ext cx="889000" cy="36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164834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0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159604</xdr:rowOff>
    </xdr:from>
    <xdr:to>
      <xdr:col>15</xdr:col>
      <xdr:colOff>50800</xdr:colOff>
      <xdr:row>78</xdr:row>
      <xdr:rowOff>57290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61254"/>
          <a:ext cx="889000" cy="6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63809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159604</xdr:rowOff>
    </xdr:from>
    <xdr:to>
      <xdr:col>10</xdr:col>
      <xdr:colOff>114300</xdr:colOff>
      <xdr:row>79</xdr:row>
      <xdr:rowOff>33858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61254"/>
          <a:ext cx="889000" cy="2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139051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96509</xdr:rowOff>
    </xdr:from>
    <xdr:to>
      <xdr:col>24</xdr:col>
      <xdr:colOff>114300</xdr:colOff>
      <xdr:row>77</xdr:row>
      <xdr:rowOff>26659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74936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0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153431</xdr:rowOff>
    </xdr:from>
    <xdr:to>
      <xdr:col>20</xdr:col>
      <xdr:colOff>38100</xdr:colOff>
      <xdr:row>76</xdr:row>
      <xdr:rowOff>83581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74708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6490</xdr:rowOff>
    </xdr:from>
    <xdr:to>
      <xdr:col>15</xdr:col>
      <xdr:colOff>101600</xdr:colOff>
      <xdr:row>78</xdr:row>
      <xdr:rowOff>108090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99217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108804</xdr:rowOff>
    </xdr:from>
    <xdr:to>
      <xdr:col>10</xdr:col>
      <xdr:colOff>165100</xdr:colOff>
      <xdr:row>78</xdr:row>
      <xdr:rowOff>38954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30081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0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154508</xdr:rowOff>
    </xdr:from>
    <xdr:to>
      <xdr:col>6</xdr:col>
      <xdr:colOff>38100</xdr:colOff>
      <xdr:row>79</xdr:row>
      <xdr:rowOff>84658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75785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2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59767</xdr:rowOff>
    </xdr:from>
    <xdr:to>
      <xdr:col>24</xdr:col>
      <xdr:colOff>63500</xdr:colOff>
      <xdr:row>94</xdr:row>
      <xdr:rowOff>99445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004617"/>
          <a:ext cx="838200" cy="21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99445</xdr:rowOff>
    </xdr:from>
    <xdr:to>
      <xdr:col>19</xdr:col>
      <xdr:colOff>177800</xdr:colOff>
      <xdr:row>96</xdr:row>
      <xdr:rowOff>41597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15745"/>
          <a:ext cx="889000" cy="2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139962</xdr:rowOff>
    </xdr:from>
    <xdr:to>
      <xdr:col>15</xdr:col>
      <xdr:colOff>50800</xdr:colOff>
      <xdr:row>96</xdr:row>
      <xdr:rowOff>41597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27712"/>
          <a:ext cx="889000" cy="7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80177</xdr:rowOff>
    </xdr:from>
    <xdr:to>
      <xdr:col>10</xdr:col>
      <xdr:colOff>114300</xdr:colOff>
      <xdr:row>95</xdr:row>
      <xdr:rowOff>139962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367927"/>
          <a:ext cx="889000" cy="5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17525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8967</xdr:rowOff>
    </xdr:from>
    <xdr:to>
      <xdr:col>24</xdr:col>
      <xdr:colOff>114300</xdr:colOff>
      <xdr:row>93</xdr:row>
      <xdr:rowOff>110567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595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31844</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580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48645</xdr:rowOff>
    </xdr:from>
    <xdr:to>
      <xdr:col>20</xdr:col>
      <xdr:colOff>38100</xdr:colOff>
      <xdr:row>94</xdr:row>
      <xdr:rowOff>150245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166772</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497795" y="1594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162247</xdr:rowOff>
    </xdr:from>
    <xdr:to>
      <xdr:col>15</xdr:col>
      <xdr:colOff>101600</xdr:colOff>
      <xdr:row>96</xdr:row>
      <xdr:rowOff>92397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4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108924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2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89162</xdr:rowOff>
    </xdr:from>
    <xdr:to>
      <xdr:col>10</xdr:col>
      <xdr:colOff>165100</xdr:colOff>
      <xdr:row>96</xdr:row>
      <xdr:rowOff>19312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35839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29377</xdr:rowOff>
    </xdr:from>
    <xdr:to>
      <xdr:col>6</xdr:col>
      <xdr:colOff>38100</xdr:colOff>
      <xdr:row>95</xdr:row>
      <xdr:rowOff>130977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147504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9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139471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139471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139471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543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9948</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167754</xdr:rowOff>
    </xdr:from>
    <xdr:to>
      <xdr:col>55</xdr:col>
      <xdr:colOff>0</xdr:colOff>
      <xdr:row>59</xdr:row>
      <xdr:rowOff>2477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1854"/>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167754</xdr:rowOff>
    </xdr:from>
    <xdr:to>
      <xdr:col>50</xdr:col>
      <xdr:colOff>114300</xdr:colOff>
      <xdr:row>59</xdr:row>
      <xdr:rowOff>68974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1854"/>
          <a:ext cx="889000" cy="7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65278</xdr:rowOff>
    </xdr:from>
    <xdr:to>
      <xdr:col>45</xdr:col>
      <xdr:colOff>177800</xdr:colOff>
      <xdr:row>59</xdr:row>
      <xdr:rowOff>68974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8082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65278</xdr:rowOff>
    </xdr:from>
    <xdr:to>
      <xdr:col>41</xdr:col>
      <xdr:colOff>50800</xdr:colOff>
      <xdr:row>59</xdr:row>
      <xdr:rowOff>77419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80828"/>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123127</xdr:rowOff>
    </xdr:from>
    <xdr:to>
      <xdr:col>55</xdr:col>
      <xdr:colOff>50800</xdr:colOff>
      <xdr:row>59</xdr:row>
      <xdr:rowOff>53277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38054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116954</xdr:rowOff>
    </xdr:from>
    <xdr:to>
      <xdr:col>50</xdr:col>
      <xdr:colOff>165100</xdr:colOff>
      <xdr:row>59</xdr:row>
      <xdr:rowOff>47104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38231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5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18174</xdr:rowOff>
    </xdr:from>
    <xdr:to>
      <xdr:col>46</xdr:col>
      <xdr:colOff>38100</xdr:colOff>
      <xdr:row>59</xdr:row>
      <xdr:rowOff>119774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3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110901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14478</xdr:rowOff>
    </xdr:from>
    <xdr:to>
      <xdr:col>41</xdr:col>
      <xdr:colOff>101600</xdr:colOff>
      <xdr:row>59</xdr:row>
      <xdr:rowOff>116078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107205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2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26619</xdr:rowOff>
    </xdr:from>
    <xdr:to>
      <xdr:col>36</xdr:col>
      <xdr:colOff>165100</xdr:colOff>
      <xdr:row>59</xdr:row>
      <xdr:rowOff>128219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119346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2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104076</xdr:rowOff>
    </xdr:from>
    <xdr:to>
      <xdr:col>55</xdr:col>
      <xdr:colOff>0</xdr:colOff>
      <xdr:row>76</xdr:row>
      <xdr:rowOff>150368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4276"/>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28315</xdr:rowOff>
    </xdr:from>
    <xdr:to>
      <xdr:col>50</xdr:col>
      <xdr:colOff>114300</xdr:colOff>
      <xdr:row>76</xdr:row>
      <xdr:rowOff>104076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58515"/>
          <a:ext cx="889000" cy="7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28315</xdr:rowOff>
    </xdr:from>
    <xdr:to>
      <xdr:col>45</xdr:col>
      <xdr:colOff>177800</xdr:colOff>
      <xdr:row>76</xdr:row>
      <xdr:rowOff>134175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58515"/>
          <a:ext cx="889000" cy="1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134175</xdr:rowOff>
    </xdr:from>
    <xdr:to>
      <xdr:col>41</xdr:col>
      <xdr:colOff>50800</xdr:colOff>
      <xdr:row>76</xdr:row>
      <xdr:rowOff>147644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64375"/>
          <a:ext cx="8890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99568</xdr:rowOff>
    </xdr:from>
    <xdr:to>
      <xdr:col>55</xdr:col>
      <xdr:colOff>50800</xdr:colOff>
      <xdr:row>77</xdr:row>
      <xdr:rowOff>29718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77995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53276</xdr:rowOff>
    </xdr:from>
    <xdr:to>
      <xdr:col>50</xdr:col>
      <xdr:colOff>165100</xdr:colOff>
      <xdr:row>76</xdr:row>
      <xdr:rowOff>154876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146003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148965</xdr:rowOff>
    </xdr:from>
    <xdr:to>
      <xdr:col>46</xdr:col>
      <xdr:colOff>38100</xdr:colOff>
      <xdr:row>76</xdr:row>
      <xdr:rowOff>79115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70242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83375</xdr:rowOff>
    </xdr:from>
    <xdr:to>
      <xdr:col>41</xdr:col>
      <xdr:colOff>101600</xdr:colOff>
      <xdr:row>77</xdr:row>
      <xdr:rowOff>13525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1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0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96844</xdr:rowOff>
    </xdr:from>
    <xdr:to>
      <xdr:col>36</xdr:col>
      <xdr:colOff>165100</xdr:colOff>
      <xdr:row>77</xdr:row>
      <xdr:rowOff>26994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18121</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39421</xdr:rowOff>
    </xdr:from>
    <xdr:to>
      <xdr:col>55</xdr:col>
      <xdr:colOff>0</xdr:colOff>
      <xdr:row>95</xdr:row>
      <xdr:rowOff>161787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327171"/>
          <a:ext cx="838200" cy="1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139188</xdr:rowOff>
    </xdr:from>
    <xdr:to>
      <xdr:col>50</xdr:col>
      <xdr:colOff>114300</xdr:colOff>
      <xdr:row>95</xdr:row>
      <xdr:rowOff>161787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26938"/>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139188</xdr:rowOff>
    </xdr:from>
    <xdr:to>
      <xdr:col>45</xdr:col>
      <xdr:colOff>177800</xdr:colOff>
      <xdr:row>96</xdr:row>
      <xdr:rowOff>77488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26938"/>
          <a:ext cx="889000" cy="10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77488</xdr:rowOff>
    </xdr:from>
    <xdr:to>
      <xdr:col>41</xdr:col>
      <xdr:colOff>50800</xdr:colOff>
      <xdr:row>96</xdr:row>
      <xdr:rowOff>135824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536688"/>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160071</xdr:rowOff>
    </xdr:from>
    <xdr:to>
      <xdr:col>55</xdr:col>
      <xdr:colOff>50800</xdr:colOff>
      <xdr:row>95</xdr:row>
      <xdr:rowOff>90221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2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138498</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2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110987</xdr:rowOff>
    </xdr:from>
    <xdr:to>
      <xdr:col>50</xdr:col>
      <xdr:colOff>165100</xdr:colOff>
      <xdr:row>96</xdr:row>
      <xdr:rowOff>41137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3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32264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88388</xdr:rowOff>
    </xdr:from>
    <xdr:to>
      <xdr:col>46</xdr:col>
      <xdr:colOff>38100</xdr:colOff>
      <xdr:row>96</xdr:row>
      <xdr:rowOff>18538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7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9665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26688</xdr:rowOff>
    </xdr:from>
    <xdr:to>
      <xdr:col>41</xdr:col>
      <xdr:colOff>101600</xdr:colOff>
      <xdr:row>96</xdr:row>
      <xdr:rowOff>128288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119415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5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85024</xdr:rowOff>
    </xdr:from>
    <xdr:to>
      <xdr:col>36</xdr:col>
      <xdr:colOff>165100</xdr:colOff>
      <xdr:row>97</xdr:row>
      <xdr:rowOff>15174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4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3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163741</xdr:rowOff>
    </xdr:from>
    <xdr:to>
      <xdr:col>85</xdr:col>
      <xdr:colOff>127000</xdr:colOff>
      <xdr:row>36</xdr:row>
      <xdr:rowOff>166332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35941"/>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00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166332</xdr:rowOff>
    </xdr:from>
    <xdr:to>
      <xdr:col>81</xdr:col>
      <xdr:colOff>50800</xdr:colOff>
      <xdr:row>38</xdr:row>
      <xdr:rowOff>88798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38532"/>
          <a:ext cx="889000" cy="2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3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35763</xdr:rowOff>
    </xdr:from>
    <xdr:to>
      <xdr:col>76</xdr:col>
      <xdr:colOff>114300</xdr:colOff>
      <xdr:row>38</xdr:row>
      <xdr:rowOff>88798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50863"/>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35763</xdr:rowOff>
    </xdr:from>
    <xdr:to>
      <xdr:col>71</xdr:col>
      <xdr:colOff>177800</xdr:colOff>
      <xdr:row>38</xdr:row>
      <xdr:rowOff>137719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50863"/>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112941</xdr:rowOff>
    </xdr:from>
    <xdr:to>
      <xdr:col>85</xdr:col>
      <xdr:colOff>177800</xdr:colOff>
      <xdr:row>37</xdr:row>
      <xdr:rowOff>43091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91368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115532</xdr:rowOff>
    </xdr:from>
    <xdr:to>
      <xdr:col>81</xdr:col>
      <xdr:colOff>101600</xdr:colOff>
      <xdr:row>37</xdr:row>
      <xdr:rowOff>45682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36809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37998</xdr:rowOff>
    </xdr:from>
    <xdr:to>
      <xdr:col>76</xdr:col>
      <xdr:colOff>165100</xdr:colOff>
      <xdr:row>38</xdr:row>
      <xdr:rowOff>139598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130725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156413</xdr:rowOff>
    </xdr:from>
    <xdr:to>
      <xdr:col>72</xdr:col>
      <xdr:colOff>38100</xdr:colOff>
      <xdr:row>38</xdr:row>
      <xdr:rowOff>86564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00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77690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86919</xdr:rowOff>
    </xdr:from>
    <xdr:to>
      <xdr:col>67</xdr:col>
      <xdr:colOff>101600</xdr:colOff>
      <xdr:row>39</xdr:row>
      <xdr:rowOff>17069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8196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2164</xdr:rowOff>
    </xdr:from>
    <xdr:to>
      <xdr:col>85</xdr:col>
      <xdr:colOff>127000</xdr:colOff>
      <xdr:row>57</xdr:row>
      <xdr:rowOff>60947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03364"/>
          <a:ext cx="8382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60947</xdr:rowOff>
    </xdr:from>
    <xdr:to>
      <xdr:col>81</xdr:col>
      <xdr:colOff>50800</xdr:colOff>
      <xdr:row>57</xdr:row>
      <xdr:rowOff>159131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33597"/>
          <a:ext cx="889000" cy="9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9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104855</xdr:rowOff>
    </xdr:from>
    <xdr:to>
      <xdr:col>76</xdr:col>
      <xdr:colOff>114300</xdr:colOff>
      <xdr:row>57</xdr:row>
      <xdr:rowOff>159131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877505"/>
          <a:ext cx="889000" cy="5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81852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55869</xdr:rowOff>
    </xdr:from>
    <xdr:to>
      <xdr:col>71</xdr:col>
      <xdr:colOff>177800</xdr:colOff>
      <xdr:row>57</xdr:row>
      <xdr:rowOff>104855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2851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126805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142497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122814</xdr:rowOff>
    </xdr:from>
    <xdr:to>
      <xdr:col>85</xdr:col>
      <xdr:colOff>177800</xdr:colOff>
      <xdr:row>56</xdr:row>
      <xdr:rowOff>52964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5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101241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3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10147</xdr:rowOff>
    </xdr:from>
    <xdr:to>
      <xdr:col>81</xdr:col>
      <xdr:colOff>101600</xdr:colOff>
      <xdr:row>57</xdr:row>
      <xdr:rowOff>111747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102874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108331</xdr:rowOff>
    </xdr:from>
    <xdr:to>
      <xdr:col>76</xdr:col>
      <xdr:colOff>165100</xdr:colOff>
      <xdr:row>58</xdr:row>
      <xdr:rowOff>38481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29608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7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54055</xdr:rowOff>
    </xdr:from>
    <xdr:to>
      <xdr:col>72</xdr:col>
      <xdr:colOff>38100</xdr:colOff>
      <xdr:row>57</xdr:row>
      <xdr:rowOff>155655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2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146782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1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5069</xdr:rowOff>
    </xdr:from>
    <xdr:to>
      <xdr:col>67</xdr:col>
      <xdr:colOff>101600</xdr:colOff>
      <xdr:row>57</xdr:row>
      <xdr:rowOff>106669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7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97796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7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82344</xdr:rowOff>
    </xdr:from>
    <xdr:to>
      <xdr:col>85</xdr:col>
      <xdr:colOff>127000</xdr:colOff>
      <xdr:row>78</xdr:row>
      <xdr:rowOff>139426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455444"/>
          <a:ext cx="8382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82344</xdr:rowOff>
    </xdr:from>
    <xdr:to>
      <xdr:col>81</xdr:col>
      <xdr:colOff>50800</xdr:colOff>
      <xdr:row>78</xdr:row>
      <xdr:rowOff>107353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455444"/>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107353</xdr:rowOff>
    </xdr:from>
    <xdr:to>
      <xdr:col>76</xdr:col>
      <xdr:colOff>114300</xdr:colOff>
      <xdr:row>78</xdr:row>
      <xdr:rowOff>119583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480453"/>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101569</xdr:rowOff>
    </xdr:from>
    <xdr:to>
      <xdr:col>71</xdr:col>
      <xdr:colOff>177800</xdr:colOff>
      <xdr:row>78</xdr:row>
      <xdr:rowOff>119583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474669"/>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69228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88626</xdr:rowOff>
    </xdr:from>
    <xdr:to>
      <xdr:col>85</xdr:col>
      <xdr:colOff>177800</xdr:colOff>
      <xdr:row>79</xdr:row>
      <xdr:rowOff>18776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3553</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76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31544</xdr:rowOff>
    </xdr:from>
    <xdr:to>
      <xdr:col>81</xdr:col>
      <xdr:colOff>101600</xdr:colOff>
      <xdr:row>78</xdr:row>
      <xdr:rowOff>133144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124271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49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56553</xdr:rowOff>
    </xdr:from>
    <xdr:to>
      <xdr:col>76</xdr:col>
      <xdr:colOff>165100</xdr:colOff>
      <xdr:row>78</xdr:row>
      <xdr:rowOff>158153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149280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52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68783</xdr:rowOff>
    </xdr:from>
    <xdr:to>
      <xdr:col>72</xdr:col>
      <xdr:colOff>38100</xdr:colOff>
      <xdr:row>78</xdr:row>
      <xdr:rowOff>170383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44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161510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534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50769</xdr:rowOff>
    </xdr:from>
    <xdr:to>
      <xdr:col>67</xdr:col>
      <xdr:colOff>101600</xdr:colOff>
      <xdr:row>78</xdr:row>
      <xdr:rowOff>152369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143496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5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148664</xdr:rowOff>
    </xdr:from>
    <xdr:to>
      <xdr:col>85</xdr:col>
      <xdr:colOff>127000</xdr:colOff>
      <xdr:row>97</xdr:row>
      <xdr:rowOff>9920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07864"/>
          <a:ext cx="838200" cy="3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54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9920</xdr:rowOff>
    </xdr:from>
    <xdr:to>
      <xdr:col>81</xdr:col>
      <xdr:colOff>50800</xdr:colOff>
      <xdr:row>97</xdr:row>
      <xdr:rowOff>25090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40570"/>
          <a:ext cx="889000" cy="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164557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25090</xdr:rowOff>
    </xdr:from>
    <xdr:to>
      <xdr:col>76</xdr:col>
      <xdr:colOff>114300</xdr:colOff>
      <xdr:row>97</xdr:row>
      <xdr:rowOff>64573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55740"/>
          <a:ext cx="889000" cy="3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42615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64573</xdr:rowOff>
    </xdr:from>
    <xdr:to>
      <xdr:col>71</xdr:col>
      <xdr:colOff>177800</xdr:colOff>
      <xdr:row>97</xdr:row>
      <xdr:rowOff>90436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95223"/>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17975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66062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97864</xdr:rowOff>
    </xdr:from>
    <xdr:to>
      <xdr:col>85</xdr:col>
      <xdr:colOff>177800</xdr:colOff>
      <xdr:row>97</xdr:row>
      <xdr:rowOff>28014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5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76291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130570</xdr:rowOff>
    </xdr:from>
    <xdr:to>
      <xdr:col>81</xdr:col>
      <xdr:colOff>101600</xdr:colOff>
      <xdr:row>97</xdr:row>
      <xdr:rowOff>60720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51847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6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145740</xdr:rowOff>
    </xdr:from>
    <xdr:to>
      <xdr:col>76</xdr:col>
      <xdr:colOff>165100</xdr:colOff>
      <xdr:row>97</xdr:row>
      <xdr:rowOff>75890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67017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6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13773</xdr:rowOff>
    </xdr:from>
    <xdr:to>
      <xdr:col>72</xdr:col>
      <xdr:colOff>38100</xdr:colOff>
      <xdr:row>97</xdr:row>
      <xdr:rowOff>115373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4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106500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3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39636</xdr:rowOff>
    </xdr:from>
    <xdr:to>
      <xdr:col>67</xdr:col>
      <xdr:colOff>101600</xdr:colOff>
      <xdr:row>97</xdr:row>
      <xdr:rowOff>141236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132363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128,093</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19,395</a:t>
          </a:r>
          <a:r>
            <a:rPr kumimoji="1" lang="ja-JP" altLang="en-US" sz="1300">
              <a:latin typeface="ＭＳ Ｐゴシック" panose="020B0600070205080204" pitchFamily="50" charset="-128"/>
              <a:ea typeface="ＭＳ Ｐゴシック" panose="020B0600070205080204" pitchFamily="50" charset="-128"/>
            </a:rPr>
            <a:t>円の増加となり、依然として類似団体内平均値より高い値である。</a:t>
          </a:r>
        </a:p>
        <a:p>
          <a:r>
            <a:rPr kumimoji="1" lang="ja-JP" altLang="en-US" sz="1300">
              <a:latin typeface="ＭＳ Ｐゴシック" panose="020B0600070205080204" pitchFamily="50" charset="-128"/>
              <a:ea typeface="ＭＳ Ｐゴシック" panose="020B0600070205080204" pitchFamily="50" charset="-128"/>
            </a:rPr>
            <a:t>　主な要因としては、病院事業会計への多額の基準内及び基準外繰出によるものである。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病院事業会計との連携を密にし、事業内容の整理を行うことで早期健全化に努める。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実質収支は黒字となっているが、実質単年度収支については赤字となっている。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への基準外繰出を財政調整基金の取崩しで対応したことが主な要因だが、一般会計においても収支構造の不均衡により当初予算から財政調整基金を取り崩す編成となっているため、全体会計の事業内容の整理を行うこと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青森県五戸町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年度の連結実質赤字比率は、黒字のためなしだった。</a:t>
          </a:r>
        </a:p>
        <a:p>
          <a:r>
            <a:rPr kumimoji="1" lang="ja-JP" altLang="en-US" sz="1400">
              <a:latin typeface="ＭＳ ゴシック" pitchFamily="49" charset="-128"/>
              <a:ea typeface="ＭＳ ゴシック" pitchFamily="49" charset="-128"/>
            </a:rPr>
            <a:t>　病院事業においては、一般会計からの支援の継続により赤字はなくなっているものの、今後の一般会計における病院事業への負担はかなり大きく、財政を逼迫させている。令和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年度に新たに策定した経営強化プラン（令和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年度まで）に基づき早期の経営健全化に努めていく。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11088637</v>
      </c>
      <c r="BO4" s="449"/>
      <c r="BP4" s="449"/>
      <c r="BQ4" s="449"/>
      <c r="BR4" s="449"/>
      <c r="BS4" s="449"/>
      <c r="BT4" s="449"/>
      <c r="BU4" s="450"/>
      <c r="BV4" s="448">
        <v>10729598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2.7</v>
      </c>
      <c r="CU4" s="589"/>
      <c r="CV4" s="589"/>
      <c r="CW4" s="589"/>
      <c r="CX4" s="589"/>
      <c r="CY4" s="589"/>
      <c r="CZ4" s="589"/>
      <c r="DA4" s="590"/>
      <c r="DB4" s="588">
        <v>3.4</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10908040</v>
      </c>
      <c r="BO5" s="420"/>
      <c r="BP5" s="420"/>
      <c r="BQ5" s="420"/>
      <c r="BR5" s="420"/>
      <c r="BS5" s="420"/>
      <c r="BT5" s="420"/>
      <c r="BU5" s="421"/>
      <c r="BV5" s="419">
        <v>10517230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88.1</v>
      </c>
      <c r="CU5" s="417"/>
      <c r="CV5" s="417"/>
      <c r="CW5" s="417"/>
      <c r="CX5" s="417"/>
      <c r="CY5" s="417"/>
      <c r="CZ5" s="417"/>
      <c r="DA5" s="418"/>
      <c r="DB5" s="416">
        <v>88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180597</v>
      </c>
      <c r="BO6" s="420"/>
      <c r="BP6" s="420"/>
      <c r="BQ6" s="420"/>
      <c r="BR6" s="420"/>
      <c r="BS6" s="420"/>
      <c r="BT6" s="420"/>
      <c r="BU6" s="421"/>
      <c r="BV6" s="419">
        <v>212368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88.2</v>
      </c>
      <c r="CU6" s="563"/>
      <c r="CV6" s="563"/>
      <c r="CW6" s="563"/>
      <c r="CX6" s="563"/>
      <c r="CY6" s="563"/>
      <c r="CZ6" s="563"/>
      <c r="DA6" s="564"/>
      <c r="DB6" s="562">
        <v>88.4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8982</v>
      </c>
      <c r="BO7" s="420"/>
      <c r="BP7" s="420"/>
      <c r="BQ7" s="420"/>
      <c r="BR7" s="420"/>
      <c r="BS7" s="420"/>
      <c r="BT7" s="420"/>
      <c r="BU7" s="421"/>
      <c r="BV7" s="419">
        <v>31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6372579</v>
      </c>
      <c r="CU7" s="420"/>
      <c r="CV7" s="420"/>
      <c r="CW7" s="420"/>
      <c r="CX7" s="420"/>
      <c r="CY7" s="420"/>
      <c r="CZ7" s="420"/>
      <c r="DA7" s="421"/>
      <c r="DB7" s="419">
        <v>6295719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171615</v>
      </c>
      <c r="BO8" s="420"/>
      <c r="BP8" s="420"/>
      <c r="BQ8" s="420"/>
      <c r="BR8" s="420"/>
      <c r="BS8" s="420"/>
      <c r="BT8" s="420"/>
      <c r="BU8" s="421"/>
      <c r="BV8" s="419">
        <v>212337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0.27</v>
      </c>
      <c r="CU8" s="523"/>
      <c r="CV8" s="523"/>
      <c r="CW8" s="523"/>
      <c r="CX8" s="523"/>
      <c r="CY8" s="523"/>
      <c r="CZ8" s="523"/>
      <c r="DA8" s="524"/>
      <c r="DB8" s="522">
        <v>0.27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16042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-40722</v>
      </c>
      <c r="BO9" s="420"/>
      <c r="BP9" s="420"/>
      <c r="BQ9" s="420"/>
      <c r="BR9" s="420"/>
      <c r="BS9" s="420"/>
      <c r="BT9" s="420"/>
      <c r="BU9" s="421"/>
      <c r="BV9" s="419">
        <v>41126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12.6</v>
      </c>
      <c r="CU9" s="417"/>
      <c r="CV9" s="417"/>
      <c r="CW9" s="417"/>
      <c r="CX9" s="417"/>
      <c r="CY9" s="417"/>
      <c r="CZ9" s="417"/>
      <c r="DA9" s="418"/>
      <c r="DB9" s="416">
        <v>13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17433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1098</v>
      </c>
      <c r="BO10" s="420"/>
      <c r="BP10" s="420"/>
      <c r="BQ10" s="420"/>
      <c r="BR10" s="420"/>
      <c r="BS10" s="420"/>
      <c r="BT10" s="420"/>
      <c r="BU10" s="421"/>
      <c r="BV10" s="419">
        <v>51</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15285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715781</v>
      </c>
      <c r="BO12" s="420"/>
      <c r="BP12" s="420"/>
      <c r="BQ12" s="420"/>
      <c r="BR12" s="420"/>
      <c r="BS12" s="420"/>
      <c r="BT12" s="420"/>
      <c r="BU12" s="421"/>
      <c r="BV12" s="419">
        <v>508836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15189</v>
      </c>
      <c r="S13" s="507"/>
      <c r="T13" s="507"/>
      <c r="U13" s="507"/>
      <c r="V13" s="508"/>
      <c r="W13" s="509" t="s">
        <v>131</v>
      </c>
      <c r="X13" s="405"/>
      <c r="Y13" s="405"/>
      <c r="Z13" s="405"/>
      <c r="AA13" s="405"/>
      <c r="AB13" s="406"/>
      <c r="AC13" s="372">
        <v>1789</v>
      </c>
      <c r="AD13" s="373"/>
      <c r="AE13" s="373"/>
      <c r="AF13" s="373"/>
      <c r="AG13" s="374"/>
      <c r="AH13" s="372">
        <v>2069</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-755405</v>
      </c>
      <c r="BO13" s="420"/>
      <c r="BP13" s="420"/>
      <c r="BQ13" s="420"/>
      <c r="BR13" s="420"/>
      <c r="BS13" s="420"/>
      <c r="BT13" s="420"/>
      <c r="BU13" s="421"/>
      <c r="BV13" s="419">
        <v>-467659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9.4</v>
      </c>
      <c r="CU13" s="417"/>
      <c r="CV13" s="417"/>
      <c r="CW13" s="417"/>
      <c r="CX13" s="417"/>
      <c r="CY13" s="417"/>
      <c r="CZ13" s="417"/>
      <c r="DA13" s="418"/>
      <c r="DB13" s="416">
        <v>9.4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15653</v>
      </c>
      <c r="S14" s="507"/>
      <c r="T14" s="507"/>
      <c r="U14" s="507"/>
      <c r="V14" s="508"/>
      <c r="W14" s="510"/>
      <c r="X14" s="408"/>
      <c r="Y14" s="408"/>
      <c r="Z14" s="408"/>
      <c r="AA14" s="408"/>
      <c r="AB14" s="409"/>
      <c r="AC14" s="499">
        <v>21</v>
      </c>
      <c r="AD14" s="500"/>
      <c r="AE14" s="500"/>
      <c r="AF14" s="500"/>
      <c r="AG14" s="501"/>
      <c r="AH14" s="499">
        <v>23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15571</v>
      </c>
      <c r="S15" s="507"/>
      <c r="T15" s="507"/>
      <c r="U15" s="507"/>
      <c r="V15" s="508"/>
      <c r="W15" s="509" t="s">
        <v>137</v>
      </c>
      <c r="X15" s="405"/>
      <c r="Y15" s="405"/>
      <c r="Z15" s="405"/>
      <c r="AA15" s="405"/>
      <c r="AB15" s="406"/>
      <c r="AC15" s="372">
        <v>2222</v>
      </c>
      <c r="AD15" s="373"/>
      <c r="AE15" s="373"/>
      <c r="AF15" s="373"/>
      <c r="AG15" s="374"/>
      <c r="AH15" s="372">
        <v>2344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1630139</v>
      </c>
      <c r="BO15" s="449"/>
      <c r="BP15" s="449"/>
      <c r="BQ15" s="449"/>
      <c r="BR15" s="449"/>
      <c r="BS15" s="449"/>
      <c r="BT15" s="449"/>
      <c r="BU15" s="450"/>
      <c r="BV15" s="448">
        <v>1626371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26.1</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5989039</v>
      </c>
      <c r="BO16" s="420"/>
      <c r="BP16" s="420"/>
      <c r="BQ16" s="420"/>
      <c r="BR16" s="420"/>
      <c r="BS16" s="420"/>
      <c r="BT16" s="420"/>
      <c r="BU16" s="421"/>
      <c r="BV16" s="419">
        <v>5892645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4500</v>
      </c>
      <c r="AD17" s="373"/>
      <c r="AE17" s="373"/>
      <c r="AF17" s="373"/>
      <c r="AG17" s="374"/>
      <c r="AH17" s="372">
        <v>4594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2000000</v>
      </c>
      <c r="BO17" s="420"/>
      <c r="BP17" s="420"/>
      <c r="BQ17" s="420"/>
      <c r="BR17" s="420"/>
      <c r="BS17" s="420"/>
      <c r="BT17" s="420"/>
      <c r="BU17" s="421"/>
      <c r="BV17" s="419">
        <v>2000301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177.67</v>
      </c>
      <c r="M18" s="472"/>
      <c r="N18" s="472"/>
      <c r="O18" s="472"/>
      <c r="P18" s="472"/>
      <c r="Q18" s="472"/>
      <c r="R18" s="473"/>
      <c r="S18" s="473"/>
      <c r="T18" s="473"/>
      <c r="U18" s="473"/>
      <c r="V18" s="474"/>
      <c r="W18" s="490"/>
      <c r="X18" s="491"/>
      <c r="Y18" s="491"/>
      <c r="Z18" s="491"/>
      <c r="AA18" s="491"/>
      <c r="AB18" s="515"/>
      <c r="AC18" s="389">
        <v>52.9</v>
      </c>
      <c r="AD18" s="390"/>
      <c r="AE18" s="390"/>
      <c r="AF18" s="390"/>
      <c r="AG18" s="475"/>
      <c r="AH18" s="389">
        <v>51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5666407</v>
      </c>
      <c r="BO18" s="420"/>
      <c r="BP18" s="420"/>
      <c r="BQ18" s="420"/>
      <c r="BR18" s="420"/>
      <c r="BS18" s="420"/>
      <c r="BT18" s="420"/>
      <c r="BU18" s="421"/>
      <c r="BV18" s="419">
        <v>5550027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7993684</v>
      </c>
      <c r="BO19" s="420"/>
      <c r="BP19" s="420"/>
      <c r="BQ19" s="420"/>
      <c r="BR19" s="420"/>
      <c r="BS19" s="420"/>
      <c r="BT19" s="420"/>
      <c r="BU19" s="421"/>
      <c r="BV19" s="419">
        <v>7725942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6059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8716811</v>
      </c>
      <c r="BO22" s="449"/>
      <c r="BP22" s="449"/>
      <c r="BQ22" s="449"/>
      <c r="BR22" s="449"/>
      <c r="BS22" s="449"/>
      <c r="BT22" s="449"/>
      <c r="BU22" s="450"/>
      <c r="BV22" s="448">
        <v>9089155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7865309</v>
      </c>
      <c r="BO23" s="420"/>
      <c r="BP23" s="420"/>
      <c r="BQ23" s="420"/>
      <c r="BR23" s="420"/>
      <c r="BS23" s="420"/>
      <c r="BT23" s="420"/>
      <c r="BU23" s="421"/>
      <c r="BV23" s="419">
        <v>8113427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7680</v>
      </c>
      <c r="R24" s="373"/>
      <c r="S24" s="373"/>
      <c r="T24" s="373"/>
      <c r="U24" s="373"/>
      <c r="V24" s="374"/>
      <c r="W24" s="462"/>
      <c r="X24" s="399"/>
      <c r="Y24" s="400"/>
      <c r="Z24" s="375" t="s">
        <v>162</v>
      </c>
      <c r="AA24" s="376"/>
      <c r="AB24" s="376"/>
      <c r="AC24" s="376"/>
      <c r="AD24" s="376"/>
      <c r="AE24" s="376"/>
      <c r="AF24" s="376"/>
      <c r="AG24" s="377"/>
      <c r="AH24" s="372">
        <v>134</v>
      </c>
      <c r="AI24" s="373"/>
      <c r="AJ24" s="373"/>
      <c r="AK24" s="373"/>
      <c r="AL24" s="374"/>
      <c r="AM24" s="372">
        <v>386322</v>
      </c>
      <c r="AN24" s="373"/>
      <c r="AO24" s="373"/>
      <c r="AP24" s="373"/>
      <c r="AQ24" s="373"/>
      <c r="AR24" s="374"/>
      <c r="AS24" s="372">
        <v>2883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6135347</v>
      </c>
      <c r="BO24" s="420"/>
      <c r="BP24" s="420"/>
      <c r="BQ24" s="420"/>
      <c r="BR24" s="420"/>
      <c r="BS24" s="420"/>
      <c r="BT24" s="420"/>
      <c r="BU24" s="421"/>
      <c r="BV24" s="419">
        <v>6241957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6090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228422</v>
      </c>
      <c r="BO25" s="449"/>
      <c r="BP25" s="449"/>
      <c r="BQ25" s="449"/>
      <c r="BR25" s="449"/>
      <c r="BS25" s="449"/>
      <c r="BT25" s="449"/>
      <c r="BU25" s="450"/>
      <c r="BV25" s="448">
        <v>480056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5610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19418</v>
      </c>
      <c r="AN26" s="373"/>
      <c r="AO26" s="373"/>
      <c r="AP26" s="373"/>
      <c r="AQ26" s="373"/>
      <c r="AR26" s="374"/>
      <c r="AS26" s="372">
        <v>2774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2840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145835</v>
      </c>
      <c r="BO27" s="454"/>
      <c r="BP27" s="454"/>
      <c r="BQ27" s="454"/>
      <c r="BR27" s="454"/>
      <c r="BS27" s="454"/>
      <c r="BT27" s="454"/>
      <c r="BU27" s="455"/>
      <c r="BV27" s="453">
        <v>145791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2410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1573850</v>
      </c>
      <c r="BO28" s="449"/>
      <c r="BP28" s="449"/>
      <c r="BQ28" s="449"/>
      <c r="BR28" s="449"/>
      <c r="BS28" s="449"/>
      <c r="BT28" s="449"/>
      <c r="BU28" s="450"/>
      <c r="BV28" s="448">
        <v>2288533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2260</v>
      </c>
      <c r="R29" s="373"/>
      <c r="S29" s="373"/>
      <c r="T29" s="373"/>
      <c r="U29" s="373"/>
      <c r="V29" s="374"/>
      <c r="W29" s="463"/>
      <c r="X29" s="464"/>
      <c r="Y29" s="465"/>
      <c r="Z29" s="375" t="s">
        <v>177</v>
      </c>
      <c r="AA29" s="376"/>
      <c r="AB29" s="376"/>
      <c r="AC29" s="376"/>
      <c r="AD29" s="376"/>
      <c r="AE29" s="376"/>
      <c r="AF29" s="376"/>
      <c r="AG29" s="377"/>
      <c r="AH29" s="372">
        <v>134</v>
      </c>
      <c r="AI29" s="373"/>
      <c r="AJ29" s="373"/>
      <c r="AK29" s="373"/>
      <c r="AL29" s="374"/>
      <c r="AM29" s="372">
        <v>386322</v>
      </c>
      <c r="AN29" s="373"/>
      <c r="AO29" s="373"/>
      <c r="AP29" s="373"/>
      <c r="AQ29" s="373"/>
      <c r="AR29" s="374"/>
      <c r="AS29" s="372">
        <v>2883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730296</v>
      </c>
      <c r="BO29" s="420"/>
      <c r="BP29" s="420"/>
      <c r="BQ29" s="420"/>
      <c r="BR29" s="420"/>
      <c r="BS29" s="420"/>
      <c r="BT29" s="420"/>
      <c r="BU29" s="421"/>
      <c r="BV29" s="419">
        <v>698554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2180410</v>
      </c>
      <c r="BO30" s="454"/>
      <c r="BP30" s="454"/>
      <c r="BQ30" s="454"/>
      <c r="BR30" s="454"/>
      <c r="BS30" s="454"/>
      <c r="BT30" s="454"/>
      <c r="BU30" s="455"/>
      <c r="BV30" s="453">
        <v>2045109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五戸町国民健康保険特別会計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五戸町簡易水道事業会計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IF('各会計、関係団体の財政状況及び健全化判断比率'!B34="","",'各会計、関係団体の財政状況及び健全化判断比率'!B34)</f>
        <v>五戸町住宅用地造成事業等特別会計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八戸圏域水道企業団</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五戸町スポーツ振興公社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五戸町ケーブルテレビ事業特別会計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五戸町介護保険特別会計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五戸町下水道事業会計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八戸地域広域市町村圏事務組合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五戸町後期高齢者医療特別会計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五戸町病院事業会計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十和田地域広域事務組合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田子高原広域事務組合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青森県市町村総合事務組合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青森県市町村職員退職手当組合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青森県後期高齢者医療広域連合（一般会計）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青森県後期高齢者医療広域連合（特別会計）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BCPW2XVP5SdEswjQtnFyIkUZriglhMfipT1zCahbzhFQ88w8TtiYW5HPgXUlapmFlpAiHG4aUWcTLwpKrNKnmA==" saltValue="rO5RL6zuom7dWcBrwe19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0</v>
      </c>
      <c r="G34" s="33">
        <v>0</v>
      </c>
      <c r="H34" s="33">
        <v>6.46</v>
      </c>
      <c r="I34" s="33">
        <v>6.52</v>
      </c>
      <c r="J34" s="34">
        <v>6.23</v>
      </c>
      <c r="K34" s="22"/>
      <c r="L34" s="22"/>
      <c r="M34" s="22"/>
      <c r="N34" s="22"/>
      <c r="O34" s="22"/>
      <c r="P34" s="22"/>
    </row>
    <row r="35" spans="1:16" ht="39" customHeight="1" x14ac:dyDescent="0.15">
      <c r="A35" s="22"/>
      <c r="B35" s="35"/>
      <c r="C35" s="1145" t="s">
        <v>537</v>
      </c>
      <c r="D35" s="1146"/>
      <c r="E35" s="1147"/>
      <c r="F35" s="36">
        <v>3.6</v>
      </c>
      <c r="G35" s="37">
        <v>3.33</v>
      </c>
      <c r="H35" s="37">
        <v>2.73</v>
      </c>
      <c r="I35" s="37">
        <v>3.33</v>
      </c>
      <c r="J35" s="38">
        <v>2.66</v>
      </c>
      <c r="K35" s="22"/>
      <c r="L35" s="22"/>
      <c r="M35" s="22"/>
      <c r="N35" s="22"/>
      <c r="O35" s="22"/>
      <c r="P35" s="22"/>
    </row>
    <row r="36" spans="1:16" ht="39" customHeight="1" x14ac:dyDescent="0.15">
      <c r="A36" s="22"/>
      <c r="B36" s="35"/>
      <c r="C36" s="1145" t="s">
        <v>538</v>
      </c>
      <c r="D36" s="1146"/>
      <c r="E36" s="1147"/>
      <c r="F36" s="36">
        <v>2.11</v>
      </c>
      <c r="G36" s="37">
        <v>2.12</v>
      </c>
      <c r="H36" s="37">
        <v>2.12</v>
      </c>
      <c r="I36" s="37">
        <v>2.42</v>
      </c>
      <c r="J36" s="38">
        <v>2.62</v>
      </c>
      <c r="K36" s="22"/>
      <c r="L36" s="22"/>
      <c r="M36" s="22"/>
      <c r="N36" s="22"/>
      <c r="O36" s="22"/>
      <c r="P36" s="22"/>
    </row>
    <row r="37" spans="1:16" ht="39" customHeight="1" x14ac:dyDescent="0.15">
      <c r="A37" s="22"/>
      <c r="B37" s="35"/>
      <c r="C37" s="1145" t="s">
        <v>539</v>
      </c>
      <c r="D37" s="1146"/>
      <c r="E37" s="1147"/>
      <c r="F37" s="36" t="s">
        <v>490</v>
      </c>
      <c r="G37" s="37" t="s">
        <v>490</v>
      </c>
      <c r="H37" s="37" t="s">
        <v>490</v>
      </c>
      <c r="I37" s="37" t="s">
        <v>490</v>
      </c>
      <c r="J37" s="38">
        <v>0.56000000000000005</v>
      </c>
      <c r="K37" s="22"/>
      <c r="L37" s="22"/>
      <c r="M37" s="22"/>
      <c r="N37" s="22"/>
      <c r="O37" s="22"/>
      <c r="P37" s="22"/>
    </row>
    <row r="38" spans="1:16" ht="39" customHeight="1" x14ac:dyDescent="0.15">
      <c r="A38" s="22"/>
      <c r="B38" s="35"/>
      <c r="C38" s="1145" t="s">
        <v>540</v>
      </c>
      <c r="D38" s="1146"/>
      <c r="E38" s="1147"/>
      <c r="F38" s="36" t="s">
        <v>490</v>
      </c>
      <c r="G38" s="37" t="s">
        <v>490</v>
      </c>
      <c r="H38" s="37" t="s">
        <v>490</v>
      </c>
      <c r="I38" s="37" t="s">
        <v>490</v>
      </c>
      <c r="J38" s="38">
        <v>0.38</v>
      </c>
      <c r="K38" s="22"/>
      <c r="L38" s="22"/>
      <c r="M38" s="22"/>
      <c r="N38" s="22"/>
      <c r="O38" s="22"/>
      <c r="P38" s="22"/>
    </row>
    <row r="39" spans="1:16" ht="39" customHeight="1" x14ac:dyDescent="0.15">
      <c r="A39" s="22"/>
      <c r="B39" s="35"/>
      <c r="C39" s="1145" t="s">
        <v>541</v>
      </c>
      <c r="D39" s="1146"/>
      <c r="E39" s="1147"/>
      <c r="F39" s="36">
        <v>0.15</v>
      </c>
      <c r="G39" s="37">
        <v>0.43</v>
      </c>
      <c r="H39" s="37">
        <v>0.27</v>
      </c>
      <c r="I39" s="37">
        <v>0.2</v>
      </c>
      <c r="J39" s="38">
        <v>0.21</v>
      </c>
      <c r="K39" s="22"/>
      <c r="L39" s="22"/>
      <c r="M39" s="22"/>
      <c r="N39" s="22"/>
      <c r="O39" s="22"/>
      <c r="P39" s="22"/>
    </row>
    <row r="40" spans="1:16" ht="39" customHeight="1" x14ac:dyDescent="0.15">
      <c r="A40" s="22"/>
      <c r="B40" s="35"/>
      <c r="C40" s="1145" t="s">
        <v>542</v>
      </c>
      <c r="D40" s="1146"/>
      <c r="E40" s="1147"/>
      <c r="F40" s="36">
        <v>0.04</v>
      </c>
      <c r="G40" s="37">
        <v>0.09</v>
      </c>
      <c r="H40" s="37">
        <v>0.12</v>
      </c>
      <c r="I40" s="37">
        <v>0.18</v>
      </c>
      <c r="J40" s="38">
        <v>0.12</v>
      </c>
      <c r="K40" s="22"/>
      <c r="L40" s="22"/>
      <c r="M40" s="22"/>
      <c r="N40" s="22"/>
      <c r="O40" s="22"/>
      <c r="P40" s="22"/>
    </row>
    <row r="41" spans="1:16" ht="39" customHeight="1" x14ac:dyDescent="0.15">
      <c r="A41" s="22"/>
      <c r="B41" s="35"/>
      <c r="C41" s="1145" t="s">
        <v>543</v>
      </c>
      <c r="D41" s="1146"/>
      <c r="E41" s="1147"/>
      <c r="F41" s="36">
        <v>0</v>
      </c>
      <c r="G41" s="37">
        <v>0.01</v>
      </c>
      <c r="H41" s="37">
        <v>0</v>
      </c>
      <c r="I41" s="37">
        <v>0.03</v>
      </c>
      <c r="J41" s="38">
        <v>0.02</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0.08</v>
      </c>
      <c r="G43" s="42">
        <v>0.26</v>
      </c>
      <c r="H43" s="42">
        <v>0.34</v>
      </c>
      <c r="I43" s="42">
        <v>1.01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AjQMPOGNrJLt7yNP0MF0bA2pjXWjlXaIpKCAJdjpsZJmV62SACNDgDQD74joREZRnV3fWsCRQlJzNwo1DqNvQ==" saltValue="0J8Kvtax/os2TS1ZiOdG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1026</v>
      </c>
      <c r="L45" s="60">
        <v>1034</v>
      </c>
      <c r="M45" s="60">
        <v>1054</v>
      </c>
      <c r="N45" s="60">
        <v>1040</v>
      </c>
      <c r="O45" s="61">
        <v>1046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577</v>
      </c>
      <c r="L48" s="64">
        <v>604</v>
      </c>
      <c r="M48" s="64">
        <v>566</v>
      </c>
      <c r="N48" s="64">
        <v>575</v>
      </c>
      <c r="O48" s="65">
        <v>563</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19</v>
      </c>
      <c r="M49" s="64">
        <v>22</v>
      </c>
      <c r="N49" s="64">
        <v>26</v>
      </c>
      <c r="O49" s="65">
        <v>39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1153</v>
      </c>
      <c r="L52" s="64">
        <v>1160</v>
      </c>
      <c r="M52" s="64">
        <v>1156</v>
      </c>
      <c r="N52" s="64">
        <v>1137</v>
      </c>
      <c r="O52" s="65">
        <v>1165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468</v>
      </c>
      <c r="L53" s="69">
        <v>497</v>
      </c>
      <c r="M53" s="69">
        <v>486</v>
      </c>
      <c r="N53" s="69">
        <v>504</v>
      </c>
      <c r="O53" s="70">
        <v>483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oFyZS7YwOKmDLP637ktY59edgeRuy36KMorQdk1XhscFsEbGY0JMD4Y8XBgnp3UkzPBYjKI9D1szpaZD12SSQ==" saltValue="KdprSEF2iMBeFuPBtoxX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10633</v>
      </c>
      <c r="J41" s="344">
        <v>10171</v>
      </c>
      <c r="K41" s="344">
        <v>9554</v>
      </c>
      <c r="L41" s="344">
        <v>9089</v>
      </c>
      <c r="M41" s="345">
        <v>8717</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3772</v>
      </c>
      <c r="J43" s="347">
        <v>3528</v>
      </c>
      <c r="K43" s="347">
        <v>3137</v>
      </c>
      <c r="L43" s="347">
        <v>2816</v>
      </c>
      <c r="M43" s="348">
        <v>2310</v>
      </c>
    </row>
    <row r="44" spans="2:13" ht="27.75" customHeight="1" x14ac:dyDescent="0.15">
      <c r="B44" s="1186"/>
      <c r="C44" s="1187"/>
      <c r="D44" s="106"/>
      <c r="E44" s="1190" t="s">
        <v>34</v>
      </c>
      <c r="F44" s="1190"/>
      <c r="G44" s="1190"/>
      <c r="H44" s="1191"/>
      <c r="I44" s="346">
        <v>421</v>
      </c>
      <c r="J44" s="347">
        <v>411</v>
      </c>
      <c r="K44" s="347">
        <v>387</v>
      </c>
      <c r="L44" s="347">
        <v>366</v>
      </c>
      <c r="M44" s="348">
        <v>353</v>
      </c>
    </row>
    <row r="45" spans="2:13" ht="27.75" customHeight="1" x14ac:dyDescent="0.15">
      <c r="B45" s="1186"/>
      <c r="C45" s="1187"/>
      <c r="D45" s="106"/>
      <c r="E45" s="1190" t="s">
        <v>35</v>
      </c>
      <c r="F45" s="1190"/>
      <c r="G45" s="1190"/>
      <c r="H45" s="1191"/>
      <c r="I45" s="346">
        <v>904</v>
      </c>
      <c r="J45" s="347">
        <v>852</v>
      </c>
      <c r="K45" s="347">
        <v>901</v>
      </c>
      <c r="L45" s="347">
        <v>902</v>
      </c>
      <c r="M45" s="348">
        <v>926</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3849</v>
      </c>
      <c r="J50" s="347">
        <v>4646</v>
      </c>
      <c r="K50" s="347">
        <v>5107</v>
      </c>
      <c r="L50" s="347">
        <v>4939</v>
      </c>
      <c r="M50" s="348">
        <v>4463</v>
      </c>
    </row>
    <row r="51" spans="2:13" ht="27.75" customHeight="1" x14ac:dyDescent="0.15">
      <c r="B51" s="1186"/>
      <c r="C51" s="1187"/>
      <c r="D51" s="106"/>
      <c r="E51" s="1190" t="s">
        <v>42</v>
      </c>
      <c r="F51" s="1190"/>
      <c r="G51" s="1190"/>
      <c r="H51" s="1191"/>
      <c r="I51" s="346">
        <v>419</v>
      </c>
      <c r="J51" s="347">
        <v>382</v>
      </c>
      <c r="K51" s="347">
        <v>343</v>
      </c>
      <c r="L51" s="347">
        <v>297</v>
      </c>
      <c r="M51" s="348">
        <v>249</v>
      </c>
    </row>
    <row r="52" spans="2:13" ht="27.75" customHeight="1" x14ac:dyDescent="0.15">
      <c r="B52" s="1188"/>
      <c r="C52" s="1189"/>
      <c r="D52" s="106"/>
      <c r="E52" s="1190" t="s">
        <v>43</v>
      </c>
      <c r="F52" s="1190"/>
      <c r="G52" s="1190"/>
      <c r="H52" s="1191"/>
      <c r="I52" s="346">
        <v>10504</v>
      </c>
      <c r="J52" s="347">
        <v>9712</v>
      </c>
      <c r="K52" s="347">
        <v>8954</v>
      </c>
      <c r="L52" s="347">
        <v>8873</v>
      </c>
      <c r="M52" s="348">
        <v>8265</v>
      </c>
    </row>
    <row r="53" spans="2:13" ht="27.75" customHeight="1" thickBot="1" x14ac:dyDescent="0.2">
      <c r="B53" s="1192" t="s">
        <v>19</v>
      </c>
      <c r="C53" s="1193"/>
      <c r="D53" s="110"/>
      <c r="E53" s="1194" t="s">
        <v>44</v>
      </c>
      <c r="F53" s="1194"/>
      <c r="G53" s="1194"/>
      <c r="H53" s="1195"/>
      <c r="I53" s="349">
        <v>958</v>
      </c>
      <c r="J53" s="350">
        <v>223</v>
      </c>
      <c r="K53" s="350">
        <v>-426</v>
      </c>
      <c r="L53" s="350">
        <v>-936</v>
      </c>
      <c r="M53" s="351">
        <v>-671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bKRf0qJKQkJqzfeuBWltJmUNr96drGxMe0hlEnGw8cdwKAkgnZ5ofUMAJi1zF0ta7oiRx1gywgXCZqjKUNxNw==" saltValue="+4DqoNX3HreM6XS6Hq5l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2797</v>
      </c>
      <c r="G55" s="352">
        <v>2289</v>
      </c>
      <c r="H55" s="353">
        <v>1574</v>
      </c>
    </row>
    <row r="56" spans="2:8" ht="52.5" customHeight="1" x14ac:dyDescent="0.15">
      <c r="B56" s="122"/>
      <c r="C56" s="1213" t="s">
        <v>47</v>
      </c>
      <c r="D56" s="1213"/>
      <c r="E56" s="1214"/>
      <c r="F56" s="354">
        <v>675</v>
      </c>
      <c r="G56" s="354">
        <v>699</v>
      </c>
      <c r="H56" s="355">
        <v>730</v>
      </c>
    </row>
    <row r="57" spans="2:8" ht="53.25" customHeight="1" x14ac:dyDescent="0.15">
      <c r="B57" s="122"/>
      <c r="C57" s="1215" t="s">
        <v>48</v>
      </c>
      <c r="D57" s="1215"/>
      <c r="E57" s="1216"/>
      <c r="F57" s="356">
        <v>2056</v>
      </c>
      <c r="G57" s="356">
        <v>2045</v>
      </c>
      <c r="H57" s="357">
        <v>2180</v>
      </c>
    </row>
    <row r="58" spans="2:8" ht="45.75" customHeight="1" x14ac:dyDescent="0.15">
      <c r="B58" s="123"/>
      <c r="C58" s="1203" t="s">
        <v>562</v>
      </c>
      <c r="D58" s="1204"/>
      <c r="E58" s="1205"/>
      <c r="F58" s="358">
        <v>1019</v>
      </c>
      <c r="G58" s="358">
        <v>845</v>
      </c>
      <c r="H58" s="359">
        <v>803</v>
      </c>
    </row>
    <row r="59" spans="2:8" ht="45.75" customHeight="1" x14ac:dyDescent="0.15">
      <c r="B59" s="123"/>
      <c r="C59" s="1203" t="s">
        <v>563</v>
      </c>
      <c r="D59" s="1204"/>
      <c r="E59" s="1205"/>
      <c r="F59" s="358">
        <v>370</v>
      </c>
      <c r="G59" s="358">
        <v>510</v>
      </c>
      <c r="H59" s="359">
        <v>691</v>
      </c>
    </row>
    <row r="60" spans="2:8" ht="45.75" customHeight="1" x14ac:dyDescent="0.15">
      <c r="B60" s="123"/>
      <c r="C60" s="1203" t="s">
        <v>564</v>
      </c>
      <c r="D60" s="1204"/>
      <c r="E60" s="1205"/>
      <c r="F60" s="358">
        <v>366</v>
      </c>
      <c r="G60" s="358">
        <v>374</v>
      </c>
      <c r="H60" s="359">
        <v>342</v>
      </c>
    </row>
    <row r="61" spans="2:8" ht="45.75" customHeight="1" x14ac:dyDescent="0.15">
      <c r="B61" s="123"/>
      <c r="C61" s="1203" t="s">
        <v>565</v>
      </c>
      <c r="D61" s="1204"/>
      <c r="E61" s="1205"/>
      <c r="F61" s="358">
        <v>187</v>
      </c>
      <c r="G61" s="358">
        <v>198</v>
      </c>
      <c r="H61" s="359">
        <v>210</v>
      </c>
    </row>
    <row r="62" spans="2:8" ht="45.75" customHeight="1" thickBot="1" x14ac:dyDescent="0.2">
      <c r="B62" s="124"/>
      <c r="C62" s="1206" t="s">
        <v>566</v>
      </c>
      <c r="D62" s="1207"/>
      <c r="E62" s="1208"/>
      <c r="F62" s="360">
        <v>54</v>
      </c>
      <c r="G62" s="360">
        <v>64</v>
      </c>
      <c r="H62" s="361">
        <v>80</v>
      </c>
    </row>
    <row r="63" spans="2:8" ht="52.5" customHeight="1" thickBot="1" x14ac:dyDescent="0.2">
      <c r="B63" s="125"/>
      <c r="C63" s="1209" t="s">
        <v>49</v>
      </c>
      <c r="D63" s="1209"/>
      <c r="E63" s="1210"/>
      <c r="F63" s="362">
        <v>5528</v>
      </c>
      <c r="G63" s="362">
        <v>5032</v>
      </c>
      <c r="H63" s="363">
        <v>4485</v>
      </c>
    </row>
    <row r="64" spans="2:8" x14ac:dyDescent="0.15"/>
  </sheetData>
  <sheetProtection algorithmName="SHA-512" hashValue="77O23/XmxlIhzcRXF4iSdOl+o5d7OoX/QuZkMj1FtjKqxp9El77qkvCu8PsGlqF2Z/MJHEnDQwtbQSwoNmGVkA==" saltValue="O4P0eVSYkpWiYJNrnv+P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32260</v>
      </c>
      <c r="E3" s="144"/>
      <c r="F3" s="145">
        <v>125418</v>
      </c>
      <c r="G3" s="146"/>
      <c r="H3" s="147"/>
    </row>
    <row r="4" spans="1:8" x14ac:dyDescent="0.15">
      <c r="A4" s="148"/>
      <c r="B4" s="149"/>
      <c r="C4" s="150"/>
      <c r="D4" s="151">
        <v>18990</v>
      </c>
      <c r="E4" s="152"/>
      <c r="F4" s="153">
        <v>60445</v>
      </c>
      <c r="G4" s="154"/>
      <c r="H4" s="155"/>
    </row>
    <row r="5" spans="1:8" x14ac:dyDescent="0.15">
      <c r="A5" s="136" t="s">
        <v>522</v>
      </c>
      <c r="B5" s="141"/>
      <c r="C5" s="142"/>
      <c r="D5" s="143">
        <v>38246</v>
      </c>
      <c r="E5" s="144"/>
      <c r="F5" s="145">
        <v>108384</v>
      </c>
      <c r="G5" s="146"/>
      <c r="H5" s="147"/>
    </row>
    <row r="6" spans="1:8" x14ac:dyDescent="0.15">
      <c r="A6" s="148"/>
      <c r="B6" s="149"/>
      <c r="C6" s="150"/>
      <c r="D6" s="151">
        <v>29674</v>
      </c>
      <c r="E6" s="152"/>
      <c r="F6" s="153">
        <v>51153</v>
      </c>
      <c r="G6" s="154"/>
      <c r="H6" s="155"/>
    </row>
    <row r="7" spans="1:8" x14ac:dyDescent="0.15">
      <c r="A7" s="136" t="s">
        <v>523</v>
      </c>
      <c r="B7" s="141"/>
      <c r="C7" s="142"/>
      <c r="D7" s="143">
        <v>38510</v>
      </c>
      <c r="E7" s="144"/>
      <c r="F7" s="145">
        <v>80959</v>
      </c>
      <c r="G7" s="146"/>
      <c r="H7" s="147"/>
    </row>
    <row r="8" spans="1:8" x14ac:dyDescent="0.15">
      <c r="A8" s="148"/>
      <c r="B8" s="149"/>
      <c r="C8" s="150"/>
      <c r="D8" s="151">
        <v>28527</v>
      </c>
      <c r="E8" s="152"/>
      <c r="F8" s="153">
        <v>43928</v>
      </c>
      <c r="G8" s="154"/>
      <c r="H8" s="155"/>
    </row>
    <row r="9" spans="1:8" x14ac:dyDescent="0.15">
      <c r="A9" s="136" t="s">
        <v>524</v>
      </c>
      <c r="B9" s="141"/>
      <c r="C9" s="142"/>
      <c r="D9" s="143">
        <v>61010</v>
      </c>
      <c r="E9" s="144"/>
      <c r="F9" s="145">
        <v>117242</v>
      </c>
      <c r="G9" s="146"/>
      <c r="H9" s="147"/>
    </row>
    <row r="10" spans="1:8" x14ac:dyDescent="0.15">
      <c r="A10" s="148"/>
      <c r="B10" s="149"/>
      <c r="C10" s="150"/>
      <c r="D10" s="151">
        <v>53344</v>
      </c>
      <c r="E10" s="152"/>
      <c r="F10" s="153">
        <v>59234</v>
      </c>
      <c r="G10" s="154"/>
      <c r="H10" s="155"/>
    </row>
    <row r="11" spans="1:8" x14ac:dyDescent="0.15">
      <c r="A11" s="136" t="s">
        <v>525</v>
      </c>
      <c r="B11" s="141"/>
      <c r="C11" s="142"/>
      <c r="D11" s="143">
        <v>66761</v>
      </c>
      <c r="E11" s="144"/>
      <c r="F11" s="145">
        <v>113894</v>
      </c>
      <c r="G11" s="146"/>
      <c r="H11" s="147"/>
    </row>
    <row r="12" spans="1:8" x14ac:dyDescent="0.15">
      <c r="A12" s="148"/>
      <c r="B12" s="149"/>
      <c r="C12" s="156"/>
      <c r="D12" s="151">
        <v>47077</v>
      </c>
      <c r="E12" s="152"/>
      <c r="F12" s="153">
        <v>65544</v>
      </c>
      <c r="G12" s="154"/>
      <c r="H12" s="155"/>
    </row>
    <row r="13" spans="1:8" x14ac:dyDescent="0.15">
      <c r="A13" s="136"/>
      <c r="B13" s="141"/>
      <c r="C13" s="157"/>
      <c r="D13" s="158">
        <v>47357</v>
      </c>
      <c r="E13" s="159"/>
      <c r="F13" s="160">
        <v>109179</v>
      </c>
      <c r="G13" s="161"/>
      <c r="H13" s="147"/>
    </row>
    <row r="14" spans="1:8" x14ac:dyDescent="0.15">
      <c r="A14" s="148"/>
      <c r="B14" s="149"/>
      <c r="C14" s="150"/>
      <c r="D14" s="151">
        <v>35522</v>
      </c>
      <c r="E14" s="152"/>
      <c r="F14" s="153">
        <v>56061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3.61</v>
      </c>
      <c r="C19" s="162">
        <f>ROUND(VALUE(SUBSTITUTE(実質収支比率等に係る経年分析!G$48,"▲","-")),2)</f>
        <v>3.35</v>
      </c>
      <c r="D19" s="162">
        <f>ROUND(VALUE(SUBSTITUTE(実質収支比率等に係る経年分析!H$48,"▲","-")),2)</f>
        <v>2.74</v>
      </c>
      <c r="E19" s="162">
        <f>ROUND(VALUE(SUBSTITUTE(実質収支比率等に係る経年分析!I$48,"▲","-")),2)</f>
        <v>3.37</v>
      </c>
      <c r="F19" s="162">
        <f>ROUND(VALUE(SUBSTITUTE(実質収支比率等に係る経年分析!J$48,"▲","-")),2)</f>
        <v>2.69</v>
      </c>
    </row>
    <row r="20" spans="1:11" x14ac:dyDescent="0.15">
      <c r="A20" s="162" t="s">
        <v>53</v>
      </c>
      <c r="B20" s="162">
        <f>ROUND(VALUE(SUBSTITUTE(実質収支比率等に係る経年分析!F$47,"▲","-")),2)</f>
        <v>32.56</v>
      </c>
      <c r="C20" s="162">
        <f>ROUND(VALUE(SUBSTITUTE(実質収支比率等に係る経年分析!G$47,"▲","-")),2)</f>
        <v>39.119999999999997</v>
      </c>
      <c r="D20" s="162">
        <f>ROUND(VALUE(SUBSTITUTE(実質収支比率等に係る経年分析!H$47,"▲","-")),2)</f>
        <v>44.74</v>
      </c>
      <c r="E20" s="162">
        <f>ROUND(VALUE(SUBSTITUTE(実質収支比率等に係る経年分析!I$47,"▲","-")),2)</f>
        <v>36.35</v>
      </c>
      <c r="F20" s="162">
        <f>ROUND(VALUE(SUBSTITUTE(実質収支比率等に係る経年分析!J$47,"▲","-")),2)</f>
        <v>24.7</v>
      </c>
    </row>
    <row r="21" spans="1:11" x14ac:dyDescent="0.15">
      <c r="A21" s="162" t="s">
        <v>54</v>
      </c>
      <c r="B21" s="162">
        <f>IF(ISNUMBER(VALUE(SUBSTITUTE(実質収支比率等に係る経年分析!F$49,"▲","-"))),ROUND(VALUE(SUBSTITUTE(実質収支比率等に係る経年分析!F$49,"▲","-")),2),NA())</f>
        <v>-0.22</v>
      </c>
      <c r="C21" s="162">
        <f>IF(ISNUMBER(VALUE(SUBSTITUTE(実質収支比率等に係る経年分析!G$49,"▲","-"))),ROUND(VALUE(SUBSTITUTE(実質収支比率等に係る経年分析!G$49,"▲","-")),2),NA())</f>
        <v>6.58</v>
      </c>
      <c r="D21" s="162">
        <f>IF(ISNUMBER(VALUE(SUBSTITUTE(実質収支比率等に係る経年分析!H$49,"▲","-"))),ROUND(VALUE(SUBSTITUTE(実質収支比率等に係る経年分析!H$49,"▲","-")),2),NA())</f>
        <v>2.11</v>
      </c>
      <c r="E21" s="162">
        <f>IF(ISNUMBER(VALUE(SUBSTITUTE(実質収支比率等に係る経年分析!I$49,"▲","-"))),ROUND(VALUE(SUBSTITUTE(実質収支比率等に係る経年分析!I$49,"▲","-")),2),NA())</f>
        <v>-7.43</v>
      </c>
      <c r="F21" s="162">
        <f>IF(ISNUMBER(VALUE(SUBSTITUTE(実質収支比率等に係る経年分析!J$49,"▲","-"))),ROUND(VALUE(SUBSTITUTE(実質収支比率等に係る経年分析!J$49,"▲","-")),2),NA())</f>
        <v>-11.85</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0.34</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五戸町ケーブルテレビ事業特別会計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五戸町後期高齢者医療特別会計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五戸町国民健康保険特別会計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五戸町簡易水道事業会計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0.38</v>
      </c>
    </row>
    <row r="33" spans="1:16" x14ac:dyDescent="0.15">
      <c r="A33" s="163" t="str">
        <f>IF(連結実質赤字比率に係る赤字・黒字の構成分析!C$37="",NA(),連結実質赤字比率に係る赤字・黒字の構成分析!C$37)</f>
        <v>五戸町下水道事業会計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0.56000000000000005</v>
      </c>
    </row>
    <row r="34" spans="1:16" x14ac:dyDescent="0.15">
      <c r="A34" s="163" t="str">
        <f>IF(連結実質赤字比率に係る赤字・黒字の構成分析!C$36="",NA(),連結実質赤字比率に係る赤字・黒字の構成分析!C$36)</f>
        <v>五戸町介護保険特別会計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2.11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3.33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2.66</v>
      </c>
    </row>
    <row r="36" spans="1:16" x14ac:dyDescent="0.15">
      <c r="A36" s="163" t="str">
        <f>IF(連結実質赤字比率に係る赤字・黒字の構成分析!C$34="",NA(),連結実質赤字比率に係る赤字・黒字の構成分析!C$34)</f>
        <v>五戸町病院事業会計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6.46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6.23</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1153</v>
      </c>
      <c r="E42" s="164"/>
      <c r="F42" s="164"/>
      <c r="G42" s="164">
        <f>'実質公債費比率（分子）の構造'!L$52</f>
        <v>1160</v>
      </c>
      <c r="H42" s="164"/>
      <c r="I42" s="164"/>
      <c r="J42" s="164">
        <f>'実質公債費比率（分子）の構造'!M$52</f>
        <v>1156</v>
      </c>
      <c r="K42" s="164"/>
      <c r="L42" s="164"/>
      <c r="M42" s="164">
        <f>'実質公債費比率（分子）の構造'!N$52</f>
        <v>1137</v>
      </c>
      <c r="N42" s="164"/>
      <c r="O42" s="164"/>
      <c r="P42" s="164">
        <f>'実質公債費比率（分子）の構造'!O$52</f>
        <v>1165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18</v>
      </c>
      <c r="C45" s="164"/>
      <c r="D45" s="164"/>
      <c r="E45" s="164">
        <f>'実質公債費比率（分子）の構造'!L$49</f>
        <v>19</v>
      </c>
      <c r="F45" s="164"/>
      <c r="G45" s="164"/>
      <c r="H45" s="164">
        <f>'実質公債費比率（分子）の構造'!M$49</f>
        <v>22</v>
      </c>
      <c r="I45" s="164"/>
      <c r="J45" s="164"/>
      <c r="K45" s="164">
        <f>'実質公債費比率（分子）の構造'!N$49</f>
        <v>26</v>
      </c>
      <c r="L45" s="164"/>
      <c r="M45" s="164"/>
      <c r="N45" s="164">
        <f>'実質公債費比率（分子）の構造'!O$49</f>
        <v>39</v>
      </c>
      <c r="O45" s="164"/>
      <c r="P45" s="164"/>
    </row>
    <row r="46" spans="1:16" x14ac:dyDescent="0.15">
      <c r="A46" s="164" t="s">
        <v>64</v>
      </c>
      <c r="B46" s="164">
        <f>'実質公債費比率（分子）の構造'!K$48</f>
        <v>577</v>
      </c>
      <c r="C46" s="164"/>
      <c r="D46" s="164"/>
      <c r="E46" s="164">
        <f>'実質公債費比率（分子）の構造'!L$48</f>
        <v>604</v>
      </c>
      <c r="F46" s="164"/>
      <c r="G46" s="164"/>
      <c r="H46" s="164">
        <f>'実質公債費比率（分子）の構造'!M$48</f>
        <v>566</v>
      </c>
      <c r="I46" s="164"/>
      <c r="J46" s="164"/>
      <c r="K46" s="164">
        <f>'実質公債費比率（分子）の構造'!N$48</f>
        <v>575</v>
      </c>
      <c r="L46" s="164"/>
      <c r="M46" s="164"/>
      <c r="N46" s="164">
        <f>'実質公債費比率（分子）の構造'!O$48</f>
        <v>563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1026</v>
      </c>
      <c r="C49" s="164"/>
      <c r="D49" s="164"/>
      <c r="E49" s="164">
        <f>'実質公債費比率（分子）の構造'!L$45</f>
        <v>1034</v>
      </c>
      <c r="F49" s="164"/>
      <c r="G49" s="164"/>
      <c r="H49" s="164">
        <f>'実質公債費比率（分子）の構造'!M$45</f>
        <v>1054</v>
      </c>
      <c r="I49" s="164"/>
      <c r="J49" s="164"/>
      <c r="K49" s="164">
        <f>'実質公債費比率（分子）の構造'!N$45</f>
        <v>1040</v>
      </c>
      <c r="L49" s="164"/>
      <c r="M49" s="164"/>
      <c r="N49" s="164">
        <f>'実質公債費比率（分子）の構造'!O$45</f>
        <v>1046</v>
      </c>
      <c r="O49" s="164"/>
      <c r="P49" s="164"/>
    </row>
    <row r="50" spans="1:16" x14ac:dyDescent="0.15">
      <c r="A50" s="164" t="s">
        <v>67</v>
      </c>
      <c r="B50" s="164" t="e">
        <f>NA()</f>
        <v>#N/A</v>
      </c>
      <c r="C50" s="164">
        <f>IF(ISNUMBER('実質公債費比率（分子）の構造'!K$53),'実質公債費比率（分子）の構造'!K$53,NA())</f>
        <v>468</v>
      </c>
      <c r="D50" s="164" t="e">
        <f>NA()</f>
        <v>#N/A</v>
      </c>
      <c r="E50" s="164" t="e">
        <f>NA()</f>
        <v>#N/A</v>
      </c>
      <c r="F50" s="164">
        <f>IF(ISNUMBER('実質公債費比率（分子）の構造'!L$53),'実質公債費比率（分子）の構造'!L$53,NA())</f>
        <v>497</v>
      </c>
      <c r="G50" s="164" t="e">
        <f>NA()</f>
        <v>#N/A</v>
      </c>
      <c r="H50" s="164" t="e">
        <f>NA()</f>
        <v>#N/A</v>
      </c>
      <c r="I50" s="164">
        <f>IF(ISNUMBER('実質公債費比率（分子）の構造'!M$53),'実質公債費比率（分子）の構造'!M$53,NA())</f>
        <v>486</v>
      </c>
      <c r="J50" s="164" t="e">
        <f>NA()</f>
        <v>#N/A</v>
      </c>
      <c r="K50" s="164" t="e">
        <f>NA()</f>
        <v>#N/A</v>
      </c>
      <c r="L50" s="164">
        <f>IF(ISNUMBER('実質公債費比率（分子）の構造'!N$53),'実質公債費比率（分子）の構造'!N$53,NA())</f>
        <v>504</v>
      </c>
      <c r="M50" s="164" t="e">
        <f>NA()</f>
        <v>#N/A</v>
      </c>
      <c r="N50" s="164" t="e">
        <f>NA()</f>
        <v>#N/A</v>
      </c>
      <c r="O50" s="164">
        <f>IF(ISNUMBER('実質公債費比率（分子）の構造'!O$53),'実質公債費比率（分子）の構造'!O$53,NA())</f>
        <v>483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10504</v>
      </c>
      <c r="E56" s="163"/>
      <c r="F56" s="163"/>
      <c r="G56" s="163">
        <f>'将来負担比率（分子）の構造'!J$52</f>
        <v>9712</v>
      </c>
      <c r="H56" s="163"/>
      <c r="I56" s="163"/>
      <c r="J56" s="163">
        <f>'将来負担比率（分子）の構造'!K$52</f>
        <v>8954</v>
      </c>
      <c r="K56" s="163"/>
      <c r="L56" s="163"/>
      <c r="M56" s="163">
        <f>'将来負担比率（分子）の構造'!L$52</f>
        <v>8873</v>
      </c>
      <c r="N56" s="163"/>
      <c r="O56" s="163"/>
      <c r="P56" s="163">
        <f>'将来負担比率（分子）の構造'!M$52</f>
        <v>8265</v>
      </c>
    </row>
    <row r="57" spans="1:16" x14ac:dyDescent="0.15">
      <c r="A57" s="163" t="s">
        <v>42</v>
      </c>
      <c r="B57" s="163"/>
      <c r="C57" s="163"/>
      <c r="D57" s="163">
        <f>'将来負担比率（分子）の構造'!I$51</f>
        <v>419</v>
      </c>
      <c r="E57" s="163"/>
      <c r="F57" s="163"/>
      <c r="G57" s="163">
        <f>'将来負担比率（分子）の構造'!J$51</f>
        <v>382</v>
      </c>
      <c r="H57" s="163"/>
      <c r="I57" s="163"/>
      <c r="J57" s="163">
        <f>'将来負担比率（分子）の構造'!K$51</f>
        <v>343</v>
      </c>
      <c r="K57" s="163"/>
      <c r="L57" s="163"/>
      <c r="M57" s="163">
        <f>'将来負担比率（分子）の構造'!L$51</f>
        <v>297</v>
      </c>
      <c r="N57" s="163"/>
      <c r="O57" s="163"/>
      <c r="P57" s="163">
        <f>'将来負担比率（分子）の構造'!M$51</f>
        <v>249</v>
      </c>
    </row>
    <row r="58" spans="1:16" x14ac:dyDescent="0.15">
      <c r="A58" s="163" t="s">
        <v>41</v>
      </c>
      <c r="B58" s="163"/>
      <c r="C58" s="163"/>
      <c r="D58" s="163">
        <f>'将来負担比率（分子）の構造'!I$50</f>
        <v>3849</v>
      </c>
      <c r="E58" s="163"/>
      <c r="F58" s="163"/>
      <c r="G58" s="163">
        <f>'将来負担比率（分子）の構造'!J$50</f>
        <v>4646</v>
      </c>
      <c r="H58" s="163"/>
      <c r="I58" s="163"/>
      <c r="J58" s="163">
        <f>'将来負担比率（分子）の構造'!K$50</f>
        <v>5107</v>
      </c>
      <c r="K58" s="163"/>
      <c r="L58" s="163"/>
      <c r="M58" s="163">
        <f>'将来負担比率（分子）の構造'!L$50</f>
        <v>4939</v>
      </c>
      <c r="N58" s="163"/>
      <c r="O58" s="163"/>
      <c r="P58" s="163">
        <f>'将来負担比率（分子）の構造'!M$50</f>
        <v>4463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904</v>
      </c>
      <c r="C62" s="163"/>
      <c r="D62" s="163"/>
      <c r="E62" s="163">
        <f>'将来負担比率（分子）の構造'!J$45</f>
        <v>852</v>
      </c>
      <c r="F62" s="163"/>
      <c r="G62" s="163"/>
      <c r="H62" s="163">
        <f>'将来負担比率（分子）の構造'!K$45</f>
        <v>901</v>
      </c>
      <c r="I62" s="163"/>
      <c r="J62" s="163"/>
      <c r="K62" s="163">
        <f>'将来負担比率（分子）の構造'!L$45</f>
        <v>902</v>
      </c>
      <c r="L62" s="163"/>
      <c r="M62" s="163"/>
      <c r="N62" s="163">
        <f>'将来負担比率（分子）の構造'!M$45</f>
        <v>926</v>
      </c>
      <c r="O62" s="163"/>
      <c r="P62" s="163"/>
    </row>
    <row r="63" spans="1:16" x14ac:dyDescent="0.15">
      <c r="A63" s="163" t="s">
        <v>34</v>
      </c>
      <c r="B63" s="163">
        <f>'将来負担比率（分子）の構造'!I$44</f>
        <v>421</v>
      </c>
      <c r="C63" s="163"/>
      <c r="D63" s="163"/>
      <c r="E63" s="163">
        <f>'将来負担比率（分子）の構造'!J$44</f>
        <v>411</v>
      </c>
      <c r="F63" s="163"/>
      <c r="G63" s="163"/>
      <c r="H63" s="163">
        <f>'将来負担比率（分子）の構造'!K$44</f>
        <v>387</v>
      </c>
      <c r="I63" s="163"/>
      <c r="J63" s="163"/>
      <c r="K63" s="163">
        <f>'将来負担比率（分子）の構造'!L$44</f>
        <v>366</v>
      </c>
      <c r="L63" s="163"/>
      <c r="M63" s="163"/>
      <c r="N63" s="163">
        <f>'将来負担比率（分子）の構造'!M$44</f>
        <v>353</v>
      </c>
      <c r="O63" s="163"/>
      <c r="P63" s="163"/>
    </row>
    <row r="64" spans="1:16" x14ac:dyDescent="0.15">
      <c r="A64" s="163" t="s">
        <v>33</v>
      </c>
      <c r="B64" s="163">
        <f>'将来負担比率（分子）の構造'!I$43</f>
        <v>3772</v>
      </c>
      <c r="C64" s="163"/>
      <c r="D64" s="163"/>
      <c r="E64" s="163">
        <f>'将来負担比率（分子）の構造'!J$43</f>
        <v>3528</v>
      </c>
      <c r="F64" s="163"/>
      <c r="G64" s="163"/>
      <c r="H64" s="163">
        <f>'将来負担比率（分子）の構造'!K$43</f>
        <v>3137</v>
      </c>
      <c r="I64" s="163"/>
      <c r="J64" s="163"/>
      <c r="K64" s="163">
        <f>'将来負担比率（分子）の構造'!L$43</f>
        <v>2816</v>
      </c>
      <c r="L64" s="163"/>
      <c r="M64" s="163"/>
      <c r="N64" s="163">
        <f>'将来負担比率（分子）の構造'!M$43</f>
        <v>2310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10633</v>
      </c>
      <c r="C66" s="163"/>
      <c r="D66" s="163"/>
      <c r="E66" s="163">
        <f>'将来負担比率（分子）の構造'!J$41</f>
        <v>10171</v>
      </c>
      <c r="F66" s="163"/>
      <c r="G66" s="163"/>
      <c r="H66" s="163">
        <f>'将来負担比率（分子）の構造'!K$41</f>
        <v>9554</v>
      </c>
      <c r="I66" s="163"/>
      <c r="J66" s="163"/>
      <c r="K66" s="163">
        <f>'将来負担比率（分子）の構造'!L$41</f>
        <v>9089</v>
      </c>
      <c r="L66" s="163"/>
      <c r="M66" s="163"/>
      <c r="N66" s="163">
        <f>'将来負担比率（分子）の構造'!M$41</f>
        <v>8717</v>
      </c>
      <c r="O66" s="163"/>
      <c r="P66" s="163"/>
    </row>
    <row r="67" spans="1:16" x14ac:dyDescent="0.15">
      <c r="A67" s="163" t="s">
        <v>71</v>
      </c>
      <c r="B67" s="163" t="e">
        <f>NA()</f>
        <v>#N/A</v>
      </c>
      <c r="C67" s="163">
        <f>IF(ISNUMBER('将来負担比率（分子）の構造'!I$53), IF('将来負担比率（分子）の構造'!I$53 &lt; 0, 0, '将来負担比率（分子）の構造'!I$53), NA())</f>
        <v>958</v>
      </c>
      <c r="D67" s="163" t="e">
        <f>NA()</f>
        <v>#N/A</v>
      </c>
      <c r="E67" s="163" t="e">
        <f>NA()</f>
        <v>#N/A</v>
      </c>
      <c r="F67" s="163">
        <f>IF(ISNUMBER('将来負担比率（分子）の構造'!J$53), IF('将来負担比率（分子）の構造'!J$53 &lt; 0, 0, '将来負担比率（分子）の構造'!J$53), NA())</f>
        <v>223</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2797</v>
      </c>
      <c r="C72" s="167">
        <f>基金残高に係る経年分析!G55</f>
        <v>2289</v>
      </c>
      <c r="D72" s="167">
        <f>基金残高に係る経年分析!H55</f>
        <v>1574</v>
      </c>
    </row>
    <row r="73" spans="1:16" x14ac:dyDescent="0.15">
      <c r="A73" s="166" t="s">
        <v>74</v>
      </c>
      <c r="B73" s="167">
        <f>基金残高に係る経年分析!F56</f>
        <v>675</v>
      </c>
      <c r="C73" s="167">
        <f>基金残高に係る経年分析!G56</f>
        <v>699</v>
      </c>
      <c r="D73" s="167">
        <f>基金残高に係る経年分析!H56</f>
        <v>730</v>
      </c>
    </row>
    <row r="74" spans="1:16" x14ac:dyDescent="0.15">
      <c r="A74" s="166" t="s">
        <v>75</v>
      </c>
      <c r="B74" s="167">
        <f>基金残高に係る経年分析!F57</f>
        <v>2056</v>
      </c>
      <c r="C74" s="167">
        <f>基金残高に係る経年分析!G57</f>
        <v>2045</v>
      </c>
      <c r="D74" s="167">
        <f>基金残高に係る経年分析!H57</f>
        <v>2180</v>
      </c>
    </row>
  </sheetData>
  <sheetProtection algorithmName="SHA-512" hashValue="TUXHzULKH7tXsPU0JCcj3HmMGYXdhwbWtzZQWKA8Zf0CxzWmm5/Job1Mf0qA2I1VOiLKNR0bjmzqnB8zjZZpxg==" saltValue="8wh0GYKWlmB4h1OzW7Uj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1358835</v>
      </c>
      <c r="S5" s="677"/>
      <c r="T5" s="677"/>
      <c r="U5" s="677"/>
      <c r="V5" s="677"/>
      <c r="W5" s="677"/>
      <c r="X5" s="677"/>
      <c r="Y5" s="702"/>
      <c r="Z5" s="715">
        <v>12.3</v>
      </c>
      <c r="AA5" s="715"/>
      <c r="AB5" s="715"/>
      <c r="AC5" s="715"/>
      <c r="AD5" s="716">
        <v>1358835</v>
      </c>
      <c r="AE5" s="716"/>
      <c r="AF5" s="716"/>
      <c r="AG5" s="716"/>
      <c r="AH5" s="716"/>
      <c r="AI5" s="716"/>
      <c r="AJ5" s="716"/>
      <c r="AK5" s="716"/>
      <c r="AL5" s="703">
        <v>21.2</v>
      </c>
      <c r="AM5" s="685"/>
      <c r="AN5" s="685"/>
      <c r="AO5" s="704"/>
      <c r="AP5" s="679" t="s">
        <v>216</v>
      </c>
      <c r="AQ5" s="680"/>
      <c r="AR5" s="680"/>
      <c r="AS5" s="680"/>
      <c r="AT5" s="680"/>
      <c r="AU5" s="680"/>
      <c r="AV5" s="680"/>
      <c r="AW5" s="680"/>
      <c r="AX5" s="680"/>
      <c r="AY5" s="680"/>
      <c r="AZ5" s="680"/>
      <c r="BA5" s="680"/>
      <c r="BB5" s="680"/>
      <c r="BC5" s="680"/>
      <c r="BD5" s="680"/>
      <c r="BE5" s="680"/>
      <c r="BF5" s="681"/>
      <c r="BG5" s="621">
        <v>1358835</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145799</v>
      </c>
      <c r="S6" s="622"/>
      <c r="T6" s="622"/>
      <c r="U6" s="622"/>
      <c r="V6" s="622"/>
      <c r="W6" s="622"/>
      <c r="X6" s="622"/>
      <c r="Y6" s="623"/>
      <c r="Z6" s="659">
        <v>1.3</v>
      </c>
      <c r="AA6" s="659"/>
      <c r="AB6" s="659"/>
      <c r="AC6" s="659"/>
      <c r="AD6" s="660">
        <v>145799</v>
      </c>
      <c r="AE6" s="660"/>
      <c r="AF6" s="660"/>
      <c r="AG6" s="660"/>
      <c r="AH6" s="660"/>
      <c r="AI6" s="660"/>
      <c r="AJ6" s="660"/>
      <c r="AK6" s="660"/>
      <c r="AL6" s="624">
        <v>2.2999999999999998</v>
      </c>
      <c r="AM6" s="625"/>
      <c r="AN6" s="625"/>
      <c r="AO6" s="661"/>
      <c r="AP6" s="618" t="s">
        <v>221</v>
      </c>
      <c r="AQ6" s="619"/>
      <c r="AR6" s="619"/>
      <c r="AS6" s="619"/>
      <c r="AT6" s="619"/>
      <c r="AU6" s="619"/>
      <c r="AV6" s="619"/>
      <c r="AW6" s="619"/>
      <c r="AX6" s="619"/>
      <c r="AY6" s="619"/>
      <c r="AZ6" s="619"/>
      <c r="BA6" s="619"/>
      <c r="BB6" s="619"/>
      <c r="BC6" s="619"/>
      <c r="BD6" s="619"/>
      <c r="BE6" s="619"/>
      <c r="BF6" s="620"/>
      <c r="BG6" s="621">
        <v>1358835</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90396</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90396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643</v>
      </c>
      <c r="S7" s="622"/>
      <c r="T7" s="622"/>
      <c r="U7" s="622"/>
      <c r="V7" s="622"/>
      <c r="W7" s="622"/>
      <c r="X7" s="622"/>
      <c r="Y7" s="623"/>
      <c r="Z7" s="659">
        <v>0</v>
      </c>
      <c r="AA7" s="659"/>
      <c r="AB7" s="659"/>
      <c r="AC7" s="659"/>
      <c r="AD7" s="660">
        <v>643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506602</v>
      </c>
      <c r="BH7" s="622"/>
      <c r="BI7" s="622"/>
      <c r="BJ7" s="622"/>
      <c r="BK7" s="622"/>
      <c r="BL7" s="622"/>
      <c r="BM7" s="622"/>
      <c r="BN7" s="623"/>
      <c r="BO7" s="659">
        <v>37.299999999999997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1400721</v>
      </c>
      <c r="CS7" s="622"/>
      <c r="CT7" s="622"/>
      <c r="CU7" s="622"/>
      <c r="CV7" s="622"/>
      <c r="CW7" s="622"/>
      <c r="CX7" s="622"/>
      <c r="CY7" s="623"/>
      <c r="CZ7" s="659">
        <v>12.8</v>
      </c>
      <c r="DA7" s="659"/>
      <c r="DB7" s="659"/>
      <c r="DC7" s="659"/>
      <c r="DD7" s="627">
        <v>75594</v>
      </c>
      <c r="DE7" s="622"/>
      <c r="DF7" s="622"/>
      <c r="DG7" s="622"/>
      <c r="DH7" s="622"/>
      <c r="DI7" s="622"/>
      <c r="DJ7" s="622"/>
      <c r="DK7" s="622"/>
      <c r="DL7" s="622"/>
      <c r="DM7" s="622"/>
      <c r="DN7" s="622"/>
      <c r="DO7" s="622"/>
      <c r="DP7" s="623"/>
      <c r="DQ7" s="627">
        <v>1132152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5680</v>
      </c>
      <c r="S8" s="622"/>
      <c r="T8" s="622"/>
      <c r="U8" s="622"/>
      <c r="V8" s="622"/>
      <c r="W8" s="622"/>
      <c r="X8" s="622"/>
      <c r="Y8" s="623"/>
      <c r="Z8" s="659">
        <v>0.1</v>
      </c>
      <c r="AA8" s="659"/>
      <c r="AB8" s="659"/>
      <c r="AC8" s="659"/>
      <c r="AD8" s="660">
        <v>5680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22468</v>
      </c>
      <c r="BH8" s="622"/>
      <c r="BI8" s="622"/>
      <c r="BJ8" s="622"/>
      <c r="BK8" s="622"/>
      <c r="BL8" s="622"/>
      <c r="BM8" s="622"/>
      <c r="BN8" s="623"/>
      <c r="BO8" s="659">
        <v>1.7</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2881741</v>
      </c>
      <c r="CS8" s="622"/>
      <c r="CT8" s="622"/>
      <c r="CU8" s="622"/>
      <c r="CV8" s="622"/>
      <c r="CW8" s="622"/>
      <c r="CX8" s="622"/>
      <c r="CY8" s="623"/>
      <c r="CZ8" s="659">
        <v>26.4</v>
      </c>
      <c r="DA8" s="659"/>
      <c r="DB8" s="659"/>
      <c r="DC8" s="659"/>
      <c r="DD8" s="627">
        <v>39820</v>
      </c>
      <c r="DE8" s="622"/>
      <c r="DF8" s="622"/>
      <c r="DG8" s="622"/>
      <c r="DH8" s="622"/>
      <c r="DI8" s="622"/>
      <c r="DJ8" s="622"/>
      <c r="DK8" s="622"/>
      <c r="DL8" s="622"/>
      <c r="DM8" s="622"/>
      <c r="DN8" s="622"/>
      <c r="DO8" s="622"/>
      <c r="DP8" s="623"/>
      <c r="DQ8" s="627">
        <v>1454537</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6927</v>
      </c>
      <c r="S9" s="622"/>
      <c r="T9" s="622"/>
      <c r="U9" s="622"/>
      <c r="V9" s="622"/>
      <c r="W9" s="622"/>
      <c r="X9" s="622"/>
      <c r="Y9" s="623"/>
      <c r="Z9" s="659">
        <v>0.1</v>
      </c>
      <c r="AA9" s="659"/>
      <c r="AB9" s="659"/>
      <c r="AC9" s="659"/>
      <c r="AD9" s="660">
        <v>6927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439394</v>
      </c>
      <c r="BH9" s="622"/>
      <c r="BI9" s="622"/>
      <c r="BJ9" s="622"/>
      <c r="BK9" s="622"/>
      <c r="BL9" s="622"/>
      <c r="BM9" s="622"/>
      <c r="BN9" s="623"/>
      <c r="BO9" s="659">
        <v>32.299999999999997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1957898</v>
      </c>
      <c r="CS9" s="622"/>
      <c r="CT9" s="622"/>
      <c r="CU9" s="622"/>
      <c r="CV9" s="622"/>
      <c r="CW9" s="622"/>
      <c r="CX9" s="622"/>
      <c r="CY9" s="623"/>
      <c r="CZ9" s="659">
        <v>17.899999999999999</v>
      </c>
      <c r="DA9" s="659"/>
      <c r="DB9" s="659"/>
      <c r="DC9" s="659"/>
      <c r="DD9" s="627">
        <v>9486</v>
      </c>
      <c r="DE9" s="622"/>
      <c r="DF9" s="622"/>
      <c r="DG9" s="622"/>
      <c r="DH9" s="622"/>
      <c r="DI9" s="622"/>
      <c r="DJ9" s="622"/>
      <c r="DK9" s="622"/>
      <c r="DL9" s="622"/>
      <c r="DM9" s="622"/>
      <c r="DN9" s="622"/>
      <c r="DO9" s="622"/>
      <c r="DP9" s="623"/>
      <c r="DQ9" s="627">
        <v>1782551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29260</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14</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412634</v>
      </c>
      <c r="S11" s="622"/>
      <c r="T11" s="622"/>
      <c r="U11" s="622"/>
      <c r="V11" s="622"/>
      <c r="W11" s="622"/>
      <c r="X11" s="622"/>
      <c r="Y11" s="623"/>
      <c r="Z11" s="624">
        <v>3.7</v>
      </c>
      <c r="AA11" s="625"/>
      <c r="AB11" s="625"/>
      <c r="AC11" s="626"/>
      <c r="AD11" s="627">
        <v>412634</v>
      </c>
      <c r="AE11" s="622"/>
      <c r="AF11" s="622"/>
      <c r="AG11" s="622"/>
      <c r="AH11" s="622"/>
      <c r="AI11" s="622"/>
      <c r="AJ11" s="622"/>
      <c r="AK11" s="623"/>
      <c r="AL11" s="624">
        <v>6.4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15480</v>
      </c>
      <c r="BH11" s="622"/>
      <c r="BI11" s="622"/>
      <c r="BJ11" s="622"/>
      <c r="BK11" s="622"/>
      <c r="BL11" s="622"/>
      <c r="BM11" s="622"/>
      <c r="BN11" s="623"/>
      <c r="BO11" s="659">
        <v>1.1000000000000001</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509068</v>
      </c>
      <c r="CS11" s="622"/>
      <c r="CT11" s="622"/>
      <c r="CU11" s="622"/>
      <c r="CV11" s="622"/>
      <c r="CW11" s="622"/>
      <c r="CX11" s="622"/>
      <c r="CY11" s="623"/>
      <c r="CZ11" s="659">
        <v>4.7</v>
      </c>
      <c r="DA11" s="659"/>
      <c r="DB11" s="659"/>
      <c r="DC11" s="659"/>
      <c r="DD11" s="627">
        <v>116730</v>
      </c>
      <c r="DE11" s="622"/>
      <c r="DF11" s="622"/>
      <c r="DG11" s="622"/>
      <c r="DH11" s="622"/>
      <c r="DI11" s="622"/>
      <c r="DJ11" s="622"/>
      <c r="DK11" s="622"/>
      <c r="DL11" s="622"/>
      <c r="DM11" s="622"/>
      <c r="DN11" s="622"/>
      <c r="DO11" s="622"/>
      <c r="DP11" s="623"/>
      <c r="DQ11" s="627">
        <v>315154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655064</v>
      </c>
      <c r="BH12" s="622"/>
      <c r="BI12" s="622"/>
      <c r="BJ12" s="622"/>
      <c r="BK12" s="622"/>
      <c r="BL12" s="622"/>
      <c r="BM12" s="622"/>
      <c r="BN12" s="623"/>
      <c r="BO12" s="659">
        <v>48.2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327718</v>
      </c>
      <c r="CS12" s="622"/>
      <c r="CT12" s="622"/>
      <c r="CU12" s="622"/>
      <c r="CV12" s="622"/>
      <c r="CW12" s="622"/>
      <c r="CX12" s="622"/>
      <c r="CY12" s="623"/>
      <c r="CZ12" s="659">
        <v>3</v>
      </c>
      <c r="DA12" s="659"/>
      <c r="DB12" s="659"/>
      <c r="DC12" s="659"/>
      <c r="DD12" s="627">
        <v>20000</v>
      </c>
      <c r="DE12" s="622"/>
      <c r="DF12" s="622"/>
      <c r="DG12" s="622"/>
      <c r="DH12" s="622"/>
      <c r="DI12" s="622"/>
      <c r="DJ12" s="622"/>
      <c r="DK12" s="622"/>
      <c r="DL12" s="622"/>
      <c r="DM12" s="622"/>
      <c r="DN12" s="622"/>
      <c r="DO12" s="622"/>
      <c r="DP12" s="623"/>
      <c r="DQ12" s="627">
        <v>57330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654929</v>
      </c>
      <c r="BH13" s="622"/>
      <c r="BI13" s="622"/>
      <c r="BJ13" s="622"/>
      <c r="BK13" s="622"/>
      <c r="BL13" s="622"/>
      <c r="BM13" s="622"/>
      <c r="BN13" s="623"/>
      <c r="BO13" s="659">
        <v>48.2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1046446</v>
      </c>
      <c r="CS13" s="622"/>
      <c r="CT13" s="622"/>
      <c r="CU13" s="622"/>
      <c r="CV13" s="622"/>
      <c r="CW13" s="622"/>
      <c r="CX13" s="622"/>
      <c r="CY13" s="623"/>
      <c r="CZ13" s="659">
        <v>9.6</v>
      </c>
      <c r="DA13" s="659"/>
      <c r="DB13" s="659"/>
      <c r="DC13" s="659"/>
      <c r="DD13" s="627">
        <v>466880</v>
      </c>
      <c r="DE13" s="622"/>
      <c r="DF13" s="622"/>
      <c r="DG13" s="622"/>
      <c r="DH13" s="622"/>
      <c r="DI13" s="622"/>
      <c r="DJ13" s="622"/>
      <c r="DK13" s="622"/>
      <c r="DL13" s="622"/>
      <c r="DM13" s="622"/>
      <c r="DN13" s="622"/>
      <c r="DO13" s="622"/>
      <c r="DP13" s="623"/>
      <c r="DQ13" s="627">
        <v>610368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71588</v>
      </c>
      <c r="BH14" s="622"/>
      <c r="BI14" s="622"/>
      <c r="BJ14" s="622"/>
      <c r="BK14" s="622"/>
      <c r="BL14" s="622"/>
      <c r="BM14" s="622"/>
      <c r="BN14" s="623"/>
      <c r="BO14" s="659">
        <v>5.3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464189</v>
      </c>
      <c r="CS14" s="622"/>
      <c r="CT14" s="622"/>
      <c r="CU14" s="622"/>
      <c r="CV14" s="622"/>
      <c r="CW14" s="622"/>
      <c r="CX14" s="622"/>
      <c r="CY14" s="623"/>
      <c r="CZ14" s="659">
        <v>4.3</v>
      </c>
      <c r="DA14" s="659"/>
      <c r="DB14" s="659"/>
      <c r="DC14" s="659"/>
      <c r="DD14" s="627">
        <v>99928</v>
      </c>
      <c r="DE14" s="622"/>
      <c r="DF14" s="622"/>
      <c r="DG14" s="622"/>
      <c r="DH14" s="622"/>
      <c r="DI14" s="622"/>
      <c r="DJ14" s="622"/>
      <c r="DK14" s="622"/>
      <c r="DL14" s="622"/>
      <c r="DM14" s="622"/>
      <c r="DN14" s="622"/>
      <c r="DO14" s="622"/>
      <c r="DP14" s="623"/>
      <c r="DQ14" s="627">
        <v>370572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12734</v>
      </c>
      <c r="S15" s="622"/>
      <c r="T15" s="622"/>
      <c r="U15" s="622"/>
      <c r="V15" s="622"/>
      <c r="W15" s="622"/>
      <c r="X15" s="622"/>
      <c r="Y15" s="623"/>
      <c r="Z15" s="659">
        <v>0.1</v>
      </c>
      <c r="AA15" s="659"/>
      <c r="AB15" s="659"/>
      <c r="AC15" s="659"/>
      <c r="AD15" s="660">
        <v>12734</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125581</v>
      </c>
      <c r="BH15" s="622"/>
      <c r="BI15" s="622"/>
      <c r="BJ15" s="622"/>
      <c r="BK15" s="622"/>
      <c r="BL15" s="622"/>
      <c r="BM15" s="622"/>
      <c r="BN15" s="623"/>
      <c r="BO15" s="659">
        <v>9.1999999999999993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1183405</v>
      </c>
      <c r="CS15" s="622"/>
      <c r="CT15" s="622"/>
      <c r="CU15" s="622"/>
      <c r="CV15" s="622"/>
      <c r="CW15" s="622"/>
      <c r="CX15" s="622"/>
      <c r="CY15" s="623"/>
      <c r="CZ15" s="659">
        <v>10.8</v>
      </c>
      <c r="DA15" s="659"/>
      <c r="DB15" s="659"/>
      <c r="DC15" s="659"/>
      <c r="DD15" s="627">
        <v>192010</v>
      </c>
      <c r="DE15" s="622"/>
      <c r="DF15" s="622"/>
      <c r="DG15" s="622"/>
      <c r="DH15" s="622"/>
      <c r="DI15" s="622"/>
      <c r="DJ15" s="622"/>
      <c r="DK15" s="622"/>
      <c r="DL15" s="622"/>
      <c r="DM15" s="622"/>
      <c r="DN15" s="622"/>
      <c r="DO15" s="622"/>
      <c r="DP15" s="623"/>
      <c r="DQ15" s="627">
        <v>989329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21406</v>
      </c>
      <c r="S16" s="622"/>
      <c r="T16" s="622"/>
      <c r="U16" s="622"/>
      <c r="V16" s="622"/>
      <c r="W16" s="622"/>
      <c r="X16" s="622"/>
      <c r="Y16" s="623"/>
      <c r="Z16" s="659">
        <v>0.2</v>
      </c>
      <c r="AA16" s="659"/>
      <c r="AB16" s="659"/>
      <c r="AC16" s="659"/>
      <c r="AD16" s="660">
        <v>21406</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176</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176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67253</v>
      </c>
      <c r="S17" s="622"/>
      <c r="T17" s="622"/>
      <c r="U17" s="622"/>
      <c r="V17" s="622"/>
      <c r="W17" s="622"/>
      <c r="X17" s="622"/>
      <c r="Y17" s="623"/>
      <c r="Z17" s="659">
        <v>0.6</v>
      </c>
      <c r="AA17" s="659"/>
      <c r="AB17" s="659"/>
      <c r="AC17" s="659"/>
      <c r="AD17" s="660">
        <v>67253</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1046268</v>
      </c>
      <c r="CS17" s="622"/>
      <c r="CT17" s="622"/>
      <c r="CU17" s="622"/>
      <c r="CV17" s="622"/>
      <c r="CW17" s="622"/>
      <c r="CX17" s="622"/>
      <c r="CY17" s="623"/>
      <c r="CZ17" s="659">
        <v>9.6</v>
      </c>
      <c r="DA17" s="659"/>
      <c r="DB17" s="659"/>
      <c r="DC17" s="659"/>
      <c r="DD17" s="627" t="s">
        <v>122</v>
      </c>
      <c r="DE17" s="622"/>
      <c r="DF17" s="622"/>
      <c r="DG17" s="622"/>
      <c r="DH17" s="622"/>
      <c r="DI17" s="622"/>
      <c r="DJ17" s="622"/>
      <c r="DK17" s="622"/>
      <c r="DL17" s="622"/>
      <c r="DM17" s="622"/>
      <c r="DN17" s="622"/>
      <c r="DO17" s="622"/>
      <c r="DP17" s="623"/>
      <c r="DQ17" s="627">
        <v>1010508</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9469</v>
      </c>
      <c r="S18" s="622"/>
      <c r="T18" s="622"/>
      <c r="U18" s="622"/>
      <c r="V18" s="622"/>
      <c r="W18" s="622"/>
      <c r="X18" s="622"/>
      <c r="Y18" s="623"/>
      <c r="Z18" s="659">
        <v>0.1</v>
      </c>
      <c r="AA18" s="659"/>
      <c r="AB18" s="659"/>
      <c r="AC18" s="659"/>
      <c r="AD18" s="660">
        <v>9469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57222</v>
      </c>
      <c r="S19" s="622"/>
      <c r="T19" s="622"/>
      <c r="U19" s="622"/>
      <c r="V19" s="622"/>
      <c r="W19" s="622"/>
      <c r="X19" s="622"/>
      <c r="Y19" s="623"/>
      <c r="Z19" s="659">
        <v>0.5</v>
      </c>
      <c r="AA19" s="659"/>
      <c r="AB19" s="659"/>
      <c r="AC19" s="659"/>
      <c r="AD19" s="660">
        <v>57222</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562</v>
      </c>
      <c r="S20" s="622"/>
      <c r="T20" s="622"/>
      <c r="U20" s="622"/>
      <c r="V20" s="622"/>
      <c r="W20" s="622"/>
      <c r="X20" s="622"/>
      <c r="Y20" s="623"/>
      <c r="Z20" s="659">
        <v>0</v>
      </c>
      <c r="AA20" s="659"/>
      <c r="AB20" s="659"/>
      <c r="AC20" s="659"/>
      <c r="AD20" s="660">
        <v>562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10908040</v>
      </c>
      <c r="CS20" s="622"/>
      <c r="CT20" s="622"/>
      <c r="CU20" s="622"/>
      <c r="CV20" s="622"/>
      <c r="CW20" s="622"/>
      <c r="CX20" s="622"/>
      <c r="CY20" s="623"/>
      <c r="CZ20" s="659">
        <v>100</v>
      </c>
      <c r="DA20" s="659"/>
      <c r="DB20" s="659"/>
      <c r="DC20" s="659"/>
      <c r="DD20" s="627">
        <v>1020448</v>
      </c>
      <c r="DE20" s="622"/>
      <c r="DF20" s="622"/>
      <c r="DG20" s="622"/>
      <c r="DH20" s="622"/>
      <c r="DI20" s="622"/>
      <c r="DJ20" s="622"/>
      <c r="DK20" s="622"/>
      <c r="DL20" s="622"/>
      <c r="DM20" s="622"/>
      <c r="DN20" s="622"/>
      <c r="DO20" s="622"/>
      <c r="DP20" s="623"/>
      <c r="DQ20" s="627">
        <v>7813087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4803368</v>
      </c>
      <c r="S21" s="622"/>
      <c r="T21" s="622"/>
      <c r="U21" s="622"/>
      <c r="V21" s="622"/>
      <c r="W21" s="622"/>
      <c r="X21" s="622"/>
      <c r="Y21" s="623"/>
      <c r="Z21" s="659">
        <v>43.3</v>
      </c>
      <c r="AA21" s="659"/>
      <c r="AB21" s="659"/>
      <c r="AC21" s="659"/>
      <c r="AD21" s="660">
        <v>4358900</v>
      </c>
      <c r="AE21" s="660"/>
      <c r="AF21" s="660"/>
      <c r="AG21" s="660"/>
      <c r="AH21" s="660"/>
      <c r="AI21" s="660"/>
      <c r="AJ21" s="660"/>
      <c r="AK21" s="660"/>
      <c r="AL21" s="624">
        <v>67.900000000000006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4358900</v>
      </c>
      <c r="S22" s="622"/>
      <c r="T22" s="622"/>
      <c r="U22" s="622"/>
      <c r="V22" s="622"/>
      <c r="W22" s="622"/>
      <c r="X22" s="622"/>
      <c r="Y22" s="623"/>
      <c r="Z22" s="659">
        <v>39.299999999999997</v>
      </c>
      <c r="AA22" s="659"/>
      <c r="AB22" s="659"/>
      <c r="AC22" s="659"/>
      <c r="AD22" s="660">
        <v>4358900</v>
      </c>
      <c r="AE22" s="660"/>
      <c r="AF22" s="660"/>
      <c r="AG22" s="660"/>
      <c r="AH22" s="660"/>
      <c r="AI22" s="660"/>
      <c r="AJ22" s="660"/>
      <c r="AK22" s="660"/>
      <c r="AL22" s="624">
        <v>67.900000000000006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444462</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6</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3966880</v>
      </c>
      <c r="CS24" s="677"/>
      <c r="CT24" s="677"/>
      <c r="CU24" s="677"/>
      <c r="CV24" s="677"/>
      <c r="CW24" s="677"/>
      <c r="CX24" s="677"/>
      <c r="CY24" s="702"/>
      <c r="CZ24" s="703">
        <v>36.4</v>
      </c>
      <c r="DA24" s="685"/>
      <c r="DB24" s="685"/>
      <c r="DC24" s="705"/>
      <c r="DD24" s="701">
        <v>2676205</v>
      </c>
      <c r="DE24" s="677"/>
      <c r="DF24" s="677"/>
      <c r="DG24" s="677"/>
      <c r="DH24" s="677"/>
      <c r="DI24" s="677"/>
      <c r="DJ24" s="677"/>
      <c r="DK24" s="702"/>
      <c r="DL24" s="701">
        <v>2518373</v>
      </c>
      <c r="DM24" s="677"/>
      <c r="DN24" s="677"/>
      <c r="DO24" s="677"/>
      <c r="DP24" s="677"/>
      <c r="DQ24" s="677"/>
      <c r="DR24" s="677"/>
      <c r="DS24" s="677"/>
      <c r="DT24" s="677"/>
      <c r="DU24" s="677"/>
      <c r="DV24" s="702"/>
      <c r="DW24" s="703">
        <v>39.1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6835279</v>
      </c>
      <c r="S25" s="622"/>
      <c r="T25" s="622"/>
      <c r="U25" s="622"/>
      <c r="V25" s="622"/>
      <c r="W25" s="622"/>
      <c r="X25" s="622"/>
      <c r="Y25" s="623"/>
      <c r="Z25" s="659">
        <v>61.6</v>
      </c>
      <c r="AA25" s="659"/>
      <c r="AB25" s="659"/>
      <c r="AC25" s="659"/>
      <c r="AD25" s="660">
        <v>6390811</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1146940</v>
      </c>
      <c r="CS25" s="634"/>
      <c r="CT25" s="634"/>
      <c r="CU25" s="634"/>
      <c r="CV25" s="634"/>
      <c r="CW25" s="634"/>
      <c r="CX25" s="634"/>
      <c r="CY25" s="635"/>
      <c r="CZ25" s="624">
        <v>10.5</v>
      </c>
      <c r="DA25" s="636"/>
      <c r="DB25" s="636"/>
      <c r="DC25" s="637"/>
      <c r="DD25" s="627">
        <v>1114925</v>
      </c>
      <c r="DE25" s="634"/>
      <c r="DF25" s="634"/>
      <c r="DG25" s="634"/>
      <c r="DH25" s="634"/>
      <c r="DI25" s="634"/>
      <c r="DJ25" s="634"/>
      <c r="DK25" s="635"/>
      <c r="DL25" s="627">
        <v>1110673</v>
      </c>
      <c r="DM25" s="634"/>
      <c r="DN25" s="634"/>
      <c r="DO25" s="634"/>
      <c r="DP25" s="634"/>
      <c r="DQ25" s="634"/>
      <c r="DR25" s="634"/>
      <c r="DS25" s="634"/>
      <c r="DT25" s="634"/>
      <c r="DU25" s="634"/>
      <c r="DV25" s="635"/>
      <c r="DW25" s="624">
        <v>17.3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1542</v>
      </c>
      <c r="S26" s="622"/>
      <c r="T26" s="622"/>
      <c r="U26" s="622"/>
      <c r="V26" s="622"/>
      <c r="W26" s="622"/>
      <c r="X26" s="622"/>
      <c r="Y26" s="623"/>
      <c r="Z26" s="659">
        <v>0</v>
      </c>
      <c r="AA26" s="659"/>
      <c r="AB26" s="659"/>
      <c r="AC26" s="659"/>
      <c r="AD26" s="660">
        <v>1542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734540</v>
      </c>
      <c r="CS26" s="622"/>
      <c r="CT26" s="622"/>
      <c r="CU26" s="622"/>
      <c r="CV26" s="622"/>
      <c r="CW26" s="622"/>
      <c r="CX26" s="622"/>
      <c r="CY26" s="623"/>
      <c r="CZ26" s="624">
        <v>6.7</v>
      </c>
      <c r="DA26" s="636"/>
      <c r="DB26" s="636"/>
      <c r="DC26" s="637"/>
      <c r="DD26" s="627">
        <v>716300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7709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1358835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1773672</v>
      </c>
      <c r="CS27" s="634"/>
      <c r="CT27" s="634"/>
      <c r="CU27" s="634"/>
      <c r="CV27" s="634"/>
      <c r="CW27" s="634"/>
      <c r="CX27" s="634"/>
      <c r="CY27" s="635"/>
      <c r="CZ27" s="624">
        <v>16.3</v>
      </c>
      <c r="DA27" s="636"/>
      <c r="DB27" s="636"/>
      <c r="DC27" s="637"/>
      <c r="DD27" s="627">
        <v>550772</v>
      </c>
      <c r="DE27" s="634"/>
      <c r="DF27" s="634"/>
      <c r="DG27" s="634"/>
      <c r="DH27" s="634"/>
      <c r="DI27" s="634"/>
      <c r="DJ27" s="634"/>
      <c r="DK27" s="635"/>
      <c r="DL27" s="627">
        <v>397192</v>
      </c>
      <c r="DM27" s="634"/>
      <c r="DN27" s="634"/>
      <c r="DO27" s="634"/>
      <c r="DP27" s="634"/>
      <c r="DQ27" s="634"/>
      <c r="DR27" s="634"/>
      <c r="DS27" s="634"/>
      <c r="DT27" s="634"/>
      <c r="DU27" s="634"/>
      <c r="DV27" s="635"/>
      <c r="DW27" s="624">
        <v>6.2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81569</v>
      </c>
      <c r="S28" s="622"/>
      <c r="T28" s="622"/>
      <c r="U28" s="622"/>
      <c r="V28" s="622"/>
      <c r="W28" s="622"/>
      <c r="X28" s="622"/>
      <c r="Y28" s="623"/>
      <c r="Z28" s="659">
        <v>0.7</v>
      </c>
      <c r="AA28" s="659"/>
      <c r="AB28" s="659"/>
      <c r="AC28" s="659"/>
      <c r="AD28" s="660">
        <v>5767</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1046268</v>
      </c>
      <c r="CS28" s="622"/>
      <c r="CT28" s="622"/>
      <c r="CU28" s="622"/>
      <c r="CV28" s="622"/>
      <c r="CW28" s="622"/>
      <c r="CX28" s="622"/>
      <c r="CY28" s="623"/>
      <c r="CZ28" s="624">
        <v>9.6</v>
      </c>
      <c r="DA28" s="636"/>
      <c r="DB28" s="636"/>
      <c r="DC28" s="637"/>
      <c r="DD28" s="627">
        <v>1010508</v>
      </c>
      <c r="DE28" s="622"/>
      <c r="DF28" s="622"/>
      <c r="DG28" s="622"/>
      <c r="DH28" s="622"/>
      <c r="DI28" s="622"/>
      <c r="DJ28" s="622"/>
      <c r="DK28" s="623"/>
      <c r="DL28" s="627">
        <v>1010508</v>
      </c>
      <c r="DM28" s="622"/>
      <c r="DN28" s="622"/>
      <c r="DO28" s="622"/>
      <c r="DP28" s="622"/>
      <c r="DQ28" s="622"/>
      <c r="DR28" s="622"/>
      <c r="DS28" s="622"/>
      <c r="DT28" s="622"/>
      <c r="DU28" s="622"/>
      <c r="DV28" s="623"/>
      <c r="DW28" s="624">
        <v>15.7</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9478</v>
      </c>
      <c r="S29" s="622"/>
      <c r="T29" s="622"/>
      <c r="U29" s="622"/>
      <c r="V29" s="622"/>
      <c r="W29" s="622"/>
      <c r="X29" s="622"/>
      <c r="Y29" s="623"/>
      <c r="Z29" s="659">
        <v>0.1</v>
      </c>
      <c r="AA29" s="659"/>
      <c r="AB29" s="659"/>
      <c r="AC29" s="659"/>
      <c r="AD29" s="660">
        <v>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1046268</v>
      </c>
      <c r="CS29" s="634"/>
      <c r="CT29" s="634"/>
      <c r="CU29" s="634"/>
      <c r="CV29" s="634"/>
      <c r="CW29" s="634"/>
      <c r="CX29" s="634"/>
      <c r="CY29" s="635"/>
      <c r="CZ29" s="624">
        <v>9.6</v>
      </c>
      <c r="DA29" s="636"/>
      <c r="DB29" s="636"/>
      <c r="DC29" s="637"/>
      <c r="DD29" s="627">
        <v>1010508</v>
      </c>
      <c r="DE29" s="634"/>
      <c r="DF29" s="634"/>
      <c r="DG29" s="634"/>
      <c r="DH29" s="634"/>
      <c r="DI29" s="634"/>
      <c r="DJ29" s="634"/>
      <c r="DK29" s="635"/>
      <c r="DL29" s="627">
        <v>1010508</v>
      </c>
      <c r="DM29" s="634"/>
      <c r="DN29" s="634"/>
      <c r="DO29" s="634"/>
      <c r="DP29" s="634"/>
      <c r="DQ29" s="634"/>
      <c r="DR29" s="634"/>
      <c r="DS29" s="634"/>
      <c r="DT29" s="634"/>
      <c r="DU29" s="634"/>
      <c r="DV29" s="635"/>
      <c r="DW29" s="624">
        <v>15.7</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1388513</v>
      </c>
      <c r="S30" s="622"/>
      <c r="T30" s="622"/>
      <c r="U30" s="622"/>
      <c r="V30" s="622"/>
      <c r="W30" s="622"/>
      <c r="X30" s="622"/>
      <c r="Y30" s="623"/>
      <c r="Z30" s="659">
        <v>12.5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1013844</v>
      </c>
      <c r="CS30" s="622"/>
      <c r="CT30" s="622"/>
      <c r="CU30" s="622"/>
      <c r="CV30" s="622"/>
      <c r="CW30" s="622"/>
      <c r="CX30" s="622"/>
      <c r="CY30" s="623"/>
      <c r="CZ30" s="624">
        <v>9.3000000000000007</v>
      </c>
      <c r="DA30" s="636"/>
      <c r="DB30" s="636"/>
      <c r="DC30" s="637"/>
      <c r="DD30" s="627">
        <v>978084</v>
      </c>
      <c r="DE30" s="622"/>
      <c r="DF30" s="622"/>
      <c r="DG30" s="622"/>
      <c r="DH30" s="622"/>
      <c r="DI30" s="622"/>
      <c r="DJ30" s="622"/>
      <c r="DK30" s="623"/>
      <c r="DL30" s="627">
        <v>978084</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94.4</v>
      </c>
      <c r="BN31" s="684"/>
      <c r="BO31" s="684"/>
      <c r="BP31" s="684"/>
      <c r="BQ31" s="686"/>
      <c r="BR31" s="683">
        <v>98.7</v>
      </c>
      <c r="BS31" s="684"/>
      <c r="BT31" s="684"/>
      <c r="BU31" s="684"/>
      <c r="BV31" s="684"/>
      <c r="BW31" s="684"/>
      <c r="BX31" s="685">
        <v>94.5</v>
      </c>
      <c r="BY31" s="684"/>
      <c r="BZ31" s="684"/>
      <c r="CA31" s="684"/>
      <c r="CB31" s="686"/>
      <c r="CD31" s="642"/>
      <c r="CE31" s="643"/>
      <c r="CF31" s="618" t="s">
        <v>300</v>
      </c>
      <c r="CG31" s="619"/>
      <c r="CH31" s="619"/>
      <c r="CI31" s="619"/>
      <c r="CJ31" s="619"/>
      <c r="CK31" s="619"/>
      <c r="CL31" s="619"/>
      <c r="CM31" s="619"/>
      <c r="CN31" s="619"/>
      <c r="CO31" s="619"/>
      <c r="CP31" s="619"/>
      <c r="CQ31" s="620"/>
      <c r="CR31" s="621">
        <v>32424</v>
      </c>
      <c r="CS31" s="634"/>
      <c r="CT31" s="634"/>
      <c r="CU31" s="634"/>
      <c r="CV31" s="634"/>
      <c r="CW31" s="634"/>
      <c r="CX31" s="634"/>
      <c r="CY31" s="635"/>
      <c r="CZ31" s="624">
        <v>0.3</v>
      </c>
      <c r="DA31" s="636"/>
      <c r="DB31" s="636"/>
      <c r="DC31" s="637"/>
      <c r="DD31" s="627">
        <v>32424</v>
      </c>
      <c r="DE31" s="634"/>
      <c r="DF31" s="634"/>
      <c r="DG31" s="634"/>
      <c r="DH31" s="634"/>
      <c r="DI31" s="634"/>
      <c r="DJ31" s="634"/>
      <c r="DK31" s="635"/>
      <c r="DL31" s="627">
        <v>32424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667232</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98.8</v>
      </c>
      <c r="BH32" s="634"/>
      <c r="BI32" s="634"/>
      <c r="BJ32" s="634"/>
      <c r="BK32" s="634"/>
      <c r="BL32" s="634"/>
      <c r="BM32" s="625">
        <v>94.5</v>
      </c>
      <c r="BN32" s="634"/>
      <c r="BO32" s="634"/>
      <c r="BP32" s="634"/>
      <c r="BQ32" s="657"/>
      <c r="BR32" s="692">
        <v>98.9</v>
      </c>
      <c r="BS32" s="634"/>
      <c r="BT32" s="634"/>
      <c r="BU32" s="634"/>
      <c r="BV32" s="634"/>
      <c r="BW32" s="634"/>
      <c r="BX32" s="625">
        <v>95.1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26520</v>
      </c>
      <c r="S33" s="622"/>
      <c r="T33" s="622"/>
      <c r="U33" s="622"/>
      <c r="V33" s="622"/>
      <c r="W33" s="622"/>
      <c r="X33" s="622"/>
      <c r="Y33" s="623"/>
      <c r="Z33" s="659">
        <v>0.2</v>
      </c>
      <c r="AA33" s="659"/>
      <c r="AB33" s="659"/>
      <c r="AC33" s="659"/>
      <c r="AD33" s="660">
        <v>8376</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98.5</v>
      </c>
      <c r="BH33" s="606"/>
      <c r="BI33" s="606"/>
      <c r="BJ33" s="606"/>
      <c r="BK33" s="606"/>
      <c r="BL33" s="606"/>
      <c r="BM33" s="652">
        <v>93.6</v>
      </c>
      <c r="BN33" s="606"/>
      <c r="BO33" s="606"/>
      <c r="BP33" s="606"/>
      <c r="BQ33" s="669"/>
      <c r="BR33" s="682">
        <v>98.4</v>
      </c>
      <c r="BS33" s="606"/>
      <c r="BT33" s="606"/>
      <c r="BU33" s="606"/>
      <c r="BV33" s="606"/>
      <c r="BW33" s="606"/>
      <c r="BX33" s="652">
        <v>93.5</v>
      </c>
      <c r="BY33" s="606"/>
      <c r="BZ33" s="606"/>
      <c r="CA33" s="606"/>
      <c r="CB33" s="669"/>
      <c r="CD33" s="618" t="s">
        <v>307</v>
      </c>
      <c r="CE33" s="619"/>
      <c r="CF33" s="619"/>
      <c r="CG33" s="619"/>
      <c r="CH33" s="619"/>
      <c r="CI33" s="619"/>
      <c r="CJ33" s="619"/>
      <c r="CK33" s="619"/>
      <c r="CL33" s="619"/>
      <c r="CM33" s="619"/>
      <c r="CN33" s="619"/>
      <c r="CO33" s="619"/>
      <c r="CP33" s="619"/>
      <c r="CQ33" s="620"/>
      <c r="CR33" s="621">
        <v>5920536</v>
      </c>
      <c r="CS33" s="634"/>
      <c r="CT33" s="634"/>
      <c r="CU33" s="634"/>
      <c r="CV33" s="634"/>
      <c r="CW33" s="634"/>
      <c r="CX33" s="634"/>
      <c r="CY33" s="635"/>
      <c r="CZ33" s="624">
        <v>54.3</v>
      </c>
      <c r="DA33" s="636"/>
      <c r="DB33" s="636"/>
      <c r="DC33" s="637"/>
      <c r="DD33" s="627">
        <v>4877287</v>
      </c>
      <c r="DE33" s="634"/>
      <c r="DF33" s="634"/>
      <c r="DG33" s="634"/>
      <c r="DH33" s="634"/>
      <c r="DI33" s="634"/>
      <c r="DJ33" s="634"/>
      <c r="DK33" s="635"/>
      <c r="DL33" s="627">
        <v>3148034</v>
      </c>
      <c r="DM33" s="634"/>
      <c r="DN33" s="634"/>
      <c r="DO33" s="634"/>
      <c r="DP33" s="634"/>
      <c r="DQ33" s="634"/>
      <c r="DR33" s="634"/>
      <c r="DS33" s="634"/>
      <c r="DT33" s="634"/>
      <c r="DU33" s="634"/>
      <c r="DV33" s="635"/>
      <c r="DW33" s="624">
        <v>48.9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212478</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1615580</v>
      </c>
      <c r="CS34" s="622"/>
      <c r="CT34" s="622"/>
      <c r="CU34" s="622"/>
      <c r="CV34" s="622"/>
      <c r="CW34" s="622"/>
      <c r="CX34" s="622"/>
      <c r="CY34" s="623"/>
      <c r="CZ34" s="624">
        <v>14.8</v>
      </c>
      <c r="DA34" s="636"/>
      <c r="DB34" s="636"/>
      <c r="DC34" s="637"/>
      <c r="DD34" s="627">
        <v>1249422</v>
      </c>
      <c r="DE34" s="622"/>
      <c r="DF34" s="622"/>
      <c r="DG34" s="622"/>
      <c r="DH34" s="622"/>
      <c r="DI34" s="622"/>
      <c r="DJ34" s="622"/>
      <c r="DK34" s="623"/>
      <c r="DL34" s="627">
        <v>1075481</v>
      </c>
      <c r="DM34" s="622"/>
      <c r="DN34" s="622"/>
      <c r="DO34" s="622"/>
      <c r="DP34" s="622"/>
      <c r="DQ34" s="622"/>
      <c r="DR34" s="622"/>
      <c r="DS34" s="622"/>
      <c r="DT34" s="622"/>
      <c r="DU34" s="622"/>
      <c r="DV34" s="623"/>
      <c r="DW34" s="624">
        <v>16.7</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1014056</v>
      </c>
      <c r="S35" s="622"/>
      <c r="T35" s="622"/>
      <c r="U35" s="622"/>
      <c r="V35" s="622"/>
      <c r="W35" s="622"/>
      <c r="X35" s="622"/>
      <c r="Y35" s="623"/>
      <c r="Z35" s="659">
        <v>9.1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228627</v>
      </c>
      <c r="CS35" s="634"/>
      <c r="CT35" s="634"/>
      <c r="CU35" s="634"/>
      <c r="CV35" s="634"/>
      <c r="CW35" s="634"/>
      <c r="CX35" s="634"/>
      <c r="CY35" s="635"/>
      <c r="CZ35" s="624">
        <v>2.1</v>
      </c>
      <c r="DA35" s="636"/>
      <c r="DB35" s="636"/>
      <c r="DC35" s="637"/>
      <c r="DD35" s="627">
        <v>222715</v>
      </c>
      <c r="DE35" s="634"/>
      <c r="DF35" s="634"/>
      <c r="DG35" s="634"/>
      <c r="DH35" s="634"/>
      <c r="DI35" s="634"/>
      <c r="DJ35" s="634"/>
      <c r="DK35" s="635"/>
      <c r="DL35" s="627">
        <v>222322</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32368</v>
      </c>
      <c r="S36" s="622"/>
      <c r="T36" s="622"/>
      <c r="U36" s="622"/>
      <c r="V36" s="622"/>
      <c r="W36" s="622"/>
      <c r="X36" s="622"/>
      <c r="Y36" s="623"/>
      <c r="Z36" s="659">
        <v>0.3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2741077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13767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2425959</v>
      </c>
      <c r="CS36" s="622"/>
      <c r="CT36" s="622"/>
      <c r="CU36" s="622"/>
      <c r="CV36" s="622"/>
      <c r="CW36" s="622"/>
      <c r="CX36" s="622"/>
      <c r="CY36" s="623"/>
      <c r="CZ36" s="624">
        <v>22.2</v>
      </c>
      <c r="DA36" s="636"/>
      <c r="DB36" s="636"/>
      <c r="DC36" s="637"/>
      <c r="DD36" s="627">
        <v>2165509</v>
      </c>
      <c r="DE36" s="622"/>
      <c r="DF36" s="622"/>
      <c r="DG36" s="622"/>
      <c r="DH36" s="622"/>
      <c r="DI36" s="622"/>
      <c r="DJ36" s="622"/>
      <c r="DK36" s="623"/>
      <c r="DL36" s="627">
        <v>1138175</v>
      </c>
      <c r="DM36" s="622"/>
      <c r="DN36" s="622"/>
      <c r="DO36" s="622"/>
      <c r="DP36" s="622"/>
      <c r="DQ36" s="622"/>
      <c r="DR36" s="622"/>
      <c r="DS36" s="622"/>
      <c r="DT36" s="622"/>
      <c r="DU36" s="622"/>
      <c r="DV36" s="623"/>
      <c r="DW36" s="624">
        <v>17.7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170393</v>
      </c>
      <c r="S37" s="622"/>
      <c r="T37" s="622"/>
      <c r="U37" s="622"/>
      <c r="V37" s="622"/>
      <c r="W37" s="622"/>
      <c r="X37" s="622"/>
      <c r="Y37" s="623"/>
      <c r="Z37" s="659">
        <v>1.5</v>
      </c>
      <c r="AA37" s="659"/>
      <c r="AB37" s="659"/>
      <c r="AC37" s="659"/>
      <c r="AD37" s="660">
        <v>14661</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1358209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-22426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465277</v>
      </c>
      <c r="CS37" s="634"/>
      <c r="CT37" s="634"/>
      <c r="CU37" s="634"/>
      <c r="CV37" s="634"/>
      <c r="CW37" s="634"/>
      <c r="CX37" s="634"/>
      <c r="CY37" s="635"/>
      <c r="CZ37" s="624">
        <v>4.3</v>
      </c>
      <c r="DA37" s="636"/>
      <c r="DB37" s="636"/>
      <c r="DC37" s="637"/>
      <c r="DD37" s="627">
        <v>464966</v>
      </c>
      <c r="DE37" s="634"/>
      <c r="DF37" s="634"/>
      <c r="DG37" s="634"/>
      <c r="DH37" s="634"/>
      <c r="DI37" s="634"/>
      <c r="DJ37" s="634"/>
      <c r="DK37" s="635"/>
      <c r="DL37" s="627">
        <v>445307</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641500</v>
      </c>
      <c r="S38" s="622"/>
      <c r="T38" s="622"/>
      <c r="U38" s="622"/>
      <c r="V38" s="622"/>
      <c r="W38" s="622"/>
      <c r="X38" s="622"/>
      <c r="Y38" s="623"/>
      <c r="Z38" s="659">
        <v>5.8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388949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2373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931334</v>
      </c>
      <c r="CS38" s="622"/>
      <c r="CT38" s="622"/>
      <c r="CU38" s="622"/>
      <c r="CV38" s="622"/>
      <c r="CW38" s="622"/>
      <c r="CX38" s="622"/>
      <c r="CY38" s="623"/>
      <c r="CZ38" s="624">
        <v>8.5</v>
      </c>
      <c r="DA38" s="636"/>
      <c r="DB38" s="636"/>
      <c r="DC38" s="637"/>
      <c r="DD38" s="627">
        <v>750070</v>
      </c>
      <c r="DE38" s="622"/>
      <c r="DF38" s="622"/>
      <c r="DG38" s="622"/>
      <c r="DH38" s="622"/>
      <c r="DI38" s="622"/>
      <c r="DJ38" s="622"/>
      <c r="DK38" s="623"/>
      <c r="DL38" s="627">
        <v>712056</v>
      </c>
      <c r="DM38" s="622"/>
      <c r="DN38" s="622"/>
      <c r="DO38" s="622"/>
      <c r="DP38" s="622"/>
      <c r="DQ38" s="622"/>
      <c r="DR38" s="622"/>
      <c r="DS38" s="622"/>
      <c r="DT38" s="622"/>
      <c r="DU38" s="622"/>
      <c r="DV38" s="623"/>
      <c r="DW38" s="624">
        <v>11.1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59011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3479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249694</v>
      </c>
      <c r="CS39" s="634"/>
      <c r="CT39" s="634"/>
      <c r="CU39" s="634"/>
      <c r="CV39" s="634"/>
      <c r="CW39" s="634"/>
      <c r="CX39" s="634"/>
      <c r="CY39" s="635"/>
      <c r="CZ39" s="624">
        <v>2.2999999999999998</v>
      </c>
      <c r="DA39" s="636"/>
      <c r="DB39" s="636"/>
      <c r="DC39" s="637"/>
      <c r="DD39" s="627">
        <v>65129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13600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3574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469342</v>
      </c>
      <c r="CS40" s="622"/>
      <c r="CT40" s="622"/>
      <c r="CU40" s="622"/>
      <c r="CV40" s="622"/>
      <c r="CW40" s="622"/>
      <c r="CX40" s="622"/>
      <c r="CY40" s="623"/>
      <c r="CZ40" s="624">
        <v>4.3</v>
      </c>
      <c r="DA40" s="636"/>
      <c r="DB40" s="636"/>
      <c r="DC40" s="637"/>
      <c r="DD40" s="627">
        <v>424442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11088637</v>
      </c>
      <c r="S41" s="646"/>
      <c r="T41" s="646"/>
      <c r="U41" s="646"/>
      <c r="V41" s="646"/>
      <c r="W41" s="646"/>
      <c r="X41" s="646"/>
      <c r="Y41" s="649"/>
      <c r="Z41" s="650">
        <v>100</v>
      </c>
      <c r="AA41" s="650"/>
      <c r="AB41" s="650"/>
      <c r="AC41" s="650"/>
      <c r="AD41" s="651">
        <v>6421161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191522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739812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1020624</v>
      </c>
      <c r="CS42" s="634"/>
      <c r="CT42" s="634"/>
      <c r="CU42" s="634"/>
      <c r="CV42" s="634"/>
      <c r="CW42" s="634"/>
      <c r="CX42" s="634"/>
      <c r="CY42" s="635"/>
      <c r="CZ42" s="624">
        <v>9.4</v>
      </c>
      <c r="DA42" s="636"/>
      <c r="DB42" s="636"/>
      <c r="DC42" s="637"/>
      <c r="DD42" s="627">
        <v>259595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35634</v>
      </c>
      <c r="CS43" s="634"/>
      <c r="CT43" s="634"/>
      <c r="CU43" s="634"/>
      <c r="CV43" s="634"/>
      <c r="CW43" s="634"/>
      <c r="CX43" s="634"/>
      <c r="CY43" s="635"/>
      <c r="CZ43" s="624">
        <v>0.3</v>
      </c>
      <c r="DA43" s="636"/>
      <c r="DB43" s="636"/>
      <c r="DC43" s="637"/>
      <c r="DD43" s="627">
        <v>35634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1020448</v>
      </c>
      <c r="CS44" s="622"/>
      <c r="CT44" s="622"/>
      <c r="CU44" s="622"/>
      <c r="CV44" s="622"/>
      <c r="CW44" s="622"/>
      <c r="CX44" s="622"/>
      <c r="CY44" s="623"/>
      <c r="CZ44" s="624">
        <v>9.4</v>
      </c>
      <c r="DA44" s="625"/>
      <c r="DB44" s="625"/>
      <c r="DC44" s="626"/>
      <c r="DD44" s="627">
        <v>259419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256936</v>
      </c>
      <c r="CS45" s="634"/>
      <c r="CT45" s="634"/>
      <c r="CU45" s="634"/>
      <c r="CV45" s="634"/>
      <c r="CW45" s="634"/>
      <c r="CX45" s="634"/>
      <c r="CY45" s="635"/>
      <c r="CZ45" s="624">
        <v>2.4</v>
      </c>
      <c r="DA45" s="636"/>
      <c r="DB45" s="636"/>
      <c r="DC45" s="637"/>
      <c r="DD45" s="627">
        <v>8926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719575</v>
      </c>
      <c r="CS46" s="622"/>
      <c r="CT46" s="622"/>
      <c r="CU46" s="622"/>
      <c r="CV46" s="622"/>
      <c r="CW46" s="622"/>
      <c r="CX46" s="622"/>
      <c r="CY46" s="623"/>
      <c r="CZ46" s="624">
        <v>6.6</v>
      </c>
      <c r="DA46" s="625"/>
      <c r="DB46" s="625"/>
      <c r="DC46" s="626"/>
      <c r="DD46" s="627">
        <v>249556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176</v>
      </c>
      <c r="CS47" s="634"/>
      <c r="CT47" s="634"/>
      <c r="CU47" s="634"/>
      <c r="CV47" s="634"/>
      <c r="CW47" s="634"/>
      <c r="CX47" s="634"/>
      <c r="CY47" s="635"/>
      <c r="CZ47" s="624">
        <v>0</v>
      </c>
      <c r="DA47" s="636"/>
      <c r="DB47" s="636"/>
      <c r="DC47" s="637"/>
      <c r="DD47" s="627">
        <v>176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10908040</v>
      </c>
      <c r="CS49" s="606"/>
      <c r="CT49" s="606"/>
      <c r="CU49" s="606"/>
      <c r="CV49" s="606"/>
      <c r="CW49" s="606"/>
      <c r="CX49" s="606"/>
      <c r="CY49" s="607"/>
      <c r="CZ49" s="608">
        <v>100</v>
      </c>
      <c r="DA49" s="609"/>
      <c r="DB49" s="609"/>
      <c r="DC49" s="610"/>
      <c r="DD49" s="611">
        <v>7813087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tExGfjpWA9ZWggWoqR3DqkYm/PdQ+H4AlBEvjFMNbM3J9yEIm8KfjZHinNsNe+yo8faQl8gDsjzH/bQqQfLSg==" saltValue="NxFSvNX+cuLqih/Bj+Zdp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11081</v>
      </c>
      <c r="R7" s="1103"/>
      <c r="S7" s="1103"/>
      <c r="T7" s="1103"/>
      <c r="U7" s="1103"/>
      <c r="V7" s="1103">
        <v>10903</v>
      </c>
      <c r="W7" s="1103"/>
      <c r="X7" s="1103"/>
      <c r="Y7" s="1103"/>
      <c r="Z7" s="1103"/>
      <c r="AA7" s="1103">
        <v>179</v>
      </c>
      <c r="AB7" s="1103"/>
      <c r="AC7" s="1103"/>
      <c r="AD7" s="1103"/>
      <c r="AE7" s="1104"/>
      <c r="AF7" s="1105">
        <v>170</v>
      </c>
      <c r="AG7" s="1106"/>
      <c r="AH7" s="1106"/>
      <c r="AI7" s="1106"/>
      <c r="AJ7" s="1107"/>
      <c r="AK7" s="1108">
        <v>1039</v>
      </c>
      <c r="AL7" s="1109"/>
      <c r="AM7" s="1109"/>
      <c r="AN7" s="1109"/>
      <c r="AO7" s="1109"/>
      <c r="AP7" s="1109">
        <v>8705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551</v>
      </c>
      <c r="BT7" s="1100"/>
      <c r="BU7" s="1100"/>
      <c r="BV7" s="1100"/>
      <c r="BW7" s="1100"/>
      <c r="BX7" s="1100"/>
      <c r="BY7" s="1100"/>
      <c r="BZ7" s="1100"/>
      <c r="CA7" s="1100"/>
      <c r="CB7" s="1100"/>
      <c r="CC7" s="1100"/>
      <c r="CD7" s="1100"/>
      <c r="CE7" s="1100"/>
      <c r="CF7" s="1100"/>
      <c r="CG7" s="1112"/>
      <c r="CH7" s="1096">
        <v>2</v>
      </c>
      <c r="CI7" s="1097"/>
      <c r="CJ7" s="1097"/>
      <c r="CK7" s="1097"/>
      <c r="CL7" s="1098"/>
      <c r="CM7" s="1096">
        <v>52</v>
      </c>
      <c r="CN7" s="1097"/>
      <c r="CO7" s="1097"/>
      <c r="CP7" s="1097"/>
      <c r="CQ7" s="1098"/>
      <c r="CR7" s="1096">
        <v>15</v>
      </c>
      <c r="CS7" s="1097"/>
      <c r="CT7" s="1097"/>
      <c r="CU7" s="1097"/>
      <c r="CV7" s="1098"/>
      <c r="CW7" s="1096">
        <v>4</v>
      </c>
      <c r="CX7" s="1097"/>
      <c r="CY7" s="1097"/>
      <c r="CZ7" s="1097"/>
      <c r="DA7" s="1098"/>
      <c r="DB7" s="1096" t="s">
        <v>561</v>
      </c>
      <c r="DC7" s="1097"/>
      <c r="DD7" s="1097"/>
      <c r="DE7" s="1097"/>
      <c r="DF7" s="1098"/>
      <c r="DG7" s="1096" t="s">
        <v>561</v>
      </c>
      <c r="DH7" s="1097"/>
      <c r="DI7" s="1097"/>
      <c r="DJ7" s="1097"/>
      <c r="DK7" s="1098"/>
      <c r="DL7" s="1096" t="s">
        <v>561</v>
      </c>
      <c r="DM7" s="1097"/>
      <c r="DN7" s="1097"/>
      <c r="DO7" s="1097"/>
      <c r="DP7" s="1098"/>
      <c r="DQ7" s="1096" t="s">
        <v>561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53</v>
      </c>
      <c r="R8" s="1039"/>
      <c r="S8" s="1039"/>
      <c r="T8" s="1039"/>
      <c r="U8" s="1039"/>
      <c r="V8" s="1039">
        <v>51</v>
      </c>
      <c r="W8" s="1039"/>
      <c r="X8" s="1039"/>
      <c r="Y8" s="1039"/>
      <c r="Z8" s="1039"/>
      <c r="AA8" s="1039">
        <v>2</v>
      </c>
      <c r="AB8" s="1039"/>
      <c r="AC8" s="1039"/>
      <c r="AD8" s="1039"/>
      <c r="AE8" s="1040"/>
      <c r="AF8" s="1035">
        <v>2</v>
      </c>
      <c r="AG8" s="1036"/>
      <c r="AH8" s="1036"/>
      <c r="AI8" s="1036"/>
      <c r="AJ8" s="1037"/>
      <c r="AK8" s="1080">
        <v>21</v>
      </c>
      <c r="AL8" s="1081"/>
      <c r="AM8" s="1081"/>
      <c r="AN8" s="1081"/>
      <c r="AO8" s="1081"/>
      <c r="AP8" s="1081">
        <v>12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11089</v>
      </c>
      <c r="R23" s="1061"/>
      <c r="S23" s="1061"/>
      <c r="T23" s="1061"/>
      <c r="U23" s="1061"/>
      <c r="V23" s="1061">
        <v>10908</v>
      </c>
      <c r="W23" s="1061"/>
      <c r="X23" s="1061"/>
      <c r="Y23" s="1061"/>
      <c r="Z23" s="1061"/>
      <c r="AA23" s="1061">
        <v>181</v>
      </c>
      <c r="AB23" s="1061"/>
      <c r="AC23" s="1061"/>
      <c r="AD23" s="1061"/>
      <c r="AE23" s="1068"/>
      <c r="AF23" s="1069">
        <v>172</v>
      </c>
      <c r="AG23" s="1061"/>
      <c r="AH23" s="1061"/>
      <c r="AI23" s="1061"/>
      <c r="AJ23" s="1070"/>
      <c r="AK23" s="1071"/>
      <c r="AL23" s="1072"/>
      <c r="AM23" s="1072"/>
      <c r="AN23" s="1072"/>
      <c r="AO23" s="1072"/>
      <c r="AP23" s="1061">
        <v>8717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1992</v>
      </c>
      <c r="R28" s="1051"/>
      <c r="S28" s="1051"/>
      <c r="T28" s="1051"/>
      <c r="U28" s="1051"/>
      <c r="V28" s="1051">
        <v>1978</v>
      </c>
      <c r="W28" s="1051"/>
      <c r="X28" s="1051"/>
      <c r="Y28" s="1051"/>
      <c r="Z28" s="1051"/>
      <c r="AA28" s="1051">
        <v>14</v>
      </c>
      <c r="AB28" s="1051"/>
      <c r="AC28" s="1051"/>
      <c r="AD28" s="1051"/>
      <c r="AE28" s="1052"/>
      <c r="AF28" s="1053">
        <v>14</v>
      </c>
      <c r="AG28" s="1051"/>
      <c r="AH28" s="1051"/>
      <c r="AI28" s="1051"/>
      <c r="AJ28" s="1054"/>
      <c r="AK28" s="1042">
        <v>192</v>
      </c>
      <c r="AL28" s="1043"/>
      <c r="AM28" s="1043"/>
      <c r="AN28" s="1043"/>
      <c r="AO28" s="1043"/>
      <c r="AP28" s="1043" t="s">
        <v>561</v>
      </c>
      <c r="AQ28" s="1043"/>
      <c r="AR28" s="1043"/>
      <c r="AS28" s="1043"/>
      <c r="AT28" s="1043"/>
      <c r="AU28" s="1043" t="s">
        <v>490</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2569</v>
      </c>
      <c r="R29" s="1039"/>
      <c r="S29" s="1039"/>
      <c r="T29" s="1039"/>
      <c r="U29" s="1039"/>
      <c r="V29" s="1039">
        <v>2402</v>
      </c>
      <c r="W29" s="1039"/>
      <c r="X29" s="1039"/>
      <c r="Y29" s="1039"/>
      <c r="Z29" s="1039"/>
      <c r="AA29" s="1039">
        <v>167</v>
      </c>
      <c r="AB29" s="1039"/>
      <c r="AC29" s="1039"/>
      <c r="AD29" s="1039"/>
      <c r="AE29" s="1040"/>
      <c r="AF29" s="1035">
        <v>167</v>
      </c>
      <c r="AG29" s="1036"/>
      <c r="AH29" s="1036"/>
      <c r="AI29" s="1036"/>
      <c r="AJ29" s="1037"/>
      <c r="AK29" s="980">
        <v>446</v>
      </c>
      <c r="AL29" s="971"/>
      <c r="AM29" s="971"/>
      <c r="AN29" s="971"/>
      <c r="AO29" s="971"/>
      <c r="AP29" s="971" t="s">
        <v>490</v>
      </c>
      <c r="AQ29" s="971"/>
      <c r="AR29" s="971"/>
      <c r="AS29" s="971"/>
      <c r="AT29" s="971"/>
      <c r="AU29" s="971" t="s">
        <v>490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548</v>
      </c>
      <c r="R30" s="1039"/>
      <c r="S30" s="1039"/>
      <c r="T30" s="1039"/>
      <c r="U30" s="1039"/>
      <c r="V30" s="1039">
        <v>540</v>
      </c>
      <c r="W30" s="1039"/>
      <c r="X30" s="1039"/>
      <c r="Y30" s="1039"/>
      <c r="Z30" s="1039"/>
      <c r="AA30" s="1039">
        <v>8</v>
      </c>
      <c r="AB30" s="1039"/>
      <c r="AC30" s="1039"/>
      <c r="AD30" s="1039"/>
      <c r="AE30" s="1040"/>
      <c r="AF30" s="1035">
        <v>8</v>
      </c>
      <c r="AG30" s="1036"/>
      <c r="AH30" s="1036"/>
      <c r="AI30" s="1036"/>
      <c r="AJ30" s="1037"/>
      <c r="AK30" s="980">
        <v>334</v>
      </c>
      <c r="AL30" s="971"/>
      <c r="AM30" s="971"/>
      <c r="AN30" s="971"/>
      <c r="AO30" s="971"/>
      <c r="AP30" s="971" t="s">
        <v>490</v>
      </c>
      <c r="AQ30" s="971"/>
      <c r="AR30" s="971"/>
      <c r="AS30" s="971"/>
      <c r="AT30" s="971"/>
      <c r="AU30" s="971" t="s">
        <v>490</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119</v>
      </c>
      <c r="R31" s="1039"/>
      <c r="S31" s="1039"/>
      <c r="T31" s="1039"/>
      <c r="U31" s="1039"/>
      <c r="V31" s="1039">
        <v>118</v>
      </c>
      <c r="W31" s="1039"/>
      <c r="X31" s="1039"/>
      <c r="Y31" s="1039"/>
      <c r="Z31" s="1039"/>
      <c r="AA31" s="1039">
        <v>1</v>
      </c>
      <c r="AB31" s="1039"/>
      <c r="AC31" s="1039"/>
      <c r="AD31" s="1039"/>
      <c r="AE31" s="1040"/>
      <c r="AF31" s="1035">
        <v>25</v>
      </c>
      <c r="AG31" s="1036"/>
      <c r="AH31" s="1036"/>
      <c r="AI31" s="1036"/>
      <c r="AJ31" s="1037"/>
      <c r="AK31" s="980">
        <v>59</v>
      </c>
      <c r="AL31" s="971"/>
      <c r="AM31" s="971"/>
      <c r="AN31" s="971"/>
      <c r="AO31" s="971"/>
      <c r="AP31" s="971">
        <v>84</v>
      </c>
      <c r="AQ31" s="971"/>
      <c r="AR31" s="971"/>
      <c r="AS31" s="971"/>
      <c r="AT31" s="971"/>
      <c r="AU31" s="971">
        <v>64</v>
      </c>
      <c r="AV31" s="971"/>
      <c r="AW31" s="971"/>
      <c r="AX31" s="971"/>
      <c r="AY31" s="971"/>
      <c r="AZ31" s="1041" t="s">
        <v>490</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422</v>
      </c>
      <c r="R32" s="1039"/>
      <c r="S32" s="1039"/>
      <c r="T32" s="1039"/>
      <c r="U32" s="1039"/>
      <c r="V32" s="1039">
        <v>419</v>
      </c>
      <c r="W32" s="1039"/>
      <c r="X32" s="1039"/>
      <c r="Y32" s="1039"/>
      <c r="Z32" s="1039"/>
      <c r="AA32" s="1039">
        <v>2</v>
      </c>
      <c r="AB32" s="1039"/>
      <c r="AC32" s="1039"/>
      <c r="AD32" s="1039"/>
      <c r="AE32" s="1040"/>
      <c r="AF32" s="1035">
        <v>36</v>
      </c>
      <c r="AG32" s="1036"/>
      <c r="AH32" s="1036"/>
      <c r="AI32" s="1036"/>
      <c r="AJ32" s="1037"/>
      <c r="AK32" s="980">
        <v>389</v>
      </c>
      <c r="AL32" s="971"/>
      <c r="AM32" s="971"/>
      <c r="AN32" s="971"/>
      <c r="AO32" s="971"/>
      <c r="AP32" s="971">
        <v>2196</v>
      </c>
      <c r="AQ32" s="971"/>
      <c r="AR32" s="971"/>
      <c r="AS32" s="971"/>
      <c r="AT32" s="971"/>
      <c r="AU32" s="971">
        <v>1845</v>
      </c>
      <c r="AV32" s="971"/>
      <c r="AW32" s="971"/>
      <c r="AX32" s="971"/>
      <c r="AY32" s="971"/>
      <c r="AZ32" s="1041" t="s">
        <v>490</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2328</v>
      </c>
      <c r="R33" s="1039"/>
      <c r="S33" s="1039"/>
      <c r="T33" s="1039"/>
      <c r="U33" s="1039"/>
      <c r="V33" s="1039">
        <v>2349</v>
      </c>
      <c r="W33" s="1039"/>
      <c r="X33" s="1039"/>
      <c r="Y33" s="1039"/>
      <c r="Z33" s="1039"/>
      <c r="AA33" s="1039">
        <v>-21</v>
      </c>
      <c r="AB33" s="1039"/>
      <c r="AC33" s="1039"/>
      <c r="AD33" s="1039"/>
      <c r="AE33" s="1040"/>
      <c r="AF33" s="1035">
        <v>397</v>
      </c>
      <c r="AG33" s="1036"/>
      <c r="AH33" s="1036"/>
      <c r="AI33" s="1036"/>
      <c r="AJ33" s="1037"/>
      <c r="AK33" s="980">
        <v>1358</v>
      </c>
      <c r="AL33" s="971"/>
      <c r="AM33" s="971"/>
      <c r="AN33" s="971"/>
      <c r="AO33" s="971"/>
      <c r="AP33" s="971">
        <v>564</v>
      </c>
      <c r="AQ33" s="971"/>
      <c r="AR33" s="971"/>
      <c r="AS33" s="971"/>
      <c r="AT33" s="971"/>
      <c r="AU33" s="971">
        <v>402</v>
      </c>
      <c r="AV33" s="971"/>
      <c r="AW33" s="971"/>
      <c r="AX33" s="971"/>
      <c r="AY33" s="971"/>
      <c r="AZ33" s="1041" t="s">
        <v>490</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3</v>
      </c>
      <c r="R34" s="1039"/>
      <c r="S34" s="1039"/>
      <c r="T34" s="1039"/>
      <c r="U34" s="1039"/>
      <c r="V34" s="1039">
        <v>2</v>
      </c>
      <c r="W34" s="1039"/>
      <c r="X34" s="1039"/>
      <c r="Y34" s="1039"/>
      <c r="Z34" s="1039"/>
      <c r="AA34" s="1039">
        <v>1</v>
      </c>
      <c r="AB34" s="1039"/>
      <c r="AC34" s="1039"/>
      <c r="AD34" s="1039"/>
      <c r="AE34" s="1040"/>
      <c r="AF34" s="1035">
        <v>1</v>
      </c>
      <c r="AG34" s="1036"/>
      <c r="AH34" s="1036"/>
      <c r="AI34" s="1036"/>
      <c r="AJ34" s="1037"/>
      <c r="AK34" s="980" t="s">
        <v>490</v>
      </c>
      <c r="AL34" s="971"/>
      <c r="AM34" s="971"/>
      <c r="AN34" s="971"/>
      <c r="AO34" s="971"/>
      <c r="AP34" s="971" t="s">
        <v>490</v>
      </c>
      <c r="AQ34" s="971"/>
      <c r="AR34" s="971"/>
      <c r="AS34" s="971"/>
      <c r="AT34" s="971"/>
      <c r="AU34" s="971" t="s">
        <v>490</v>
      </c>
      <c r="AV34" s="971"/>
      <c r="AW34" s="971"/>
      <c r="AX34" s="971"/>
      <c r="AY34" s="971"/>
      <c r="AZ34" s="1041" t="s">
        <v>490</v>
      </c>
      <c r="BA34" s="1041"/>
      <c r="BB34" s="1041"/>
      <c r="BC34" s="1041"/>
      <c r="BD34" s="1041"/>
      <c r="BE34" s="972" t="s">
        <v>397</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647</v>
      </c>
      <c r="AG63" s="959"/>
      <c r="AH63" s="959"/>
      <c r="AI63" s="959"/>
      <c r="AJ63" s="1022"/>
      <c r="AK63" s="1023"/>
      <c r="AL63" s="963"/>
      <c r="AM63" s="963"/>
      <c r="AN63" s="963"/>
      <c r="AO63" s="963"/>
      <c r="AP63" s="959">
        <v>2845</v>
      </c>
      <c r="AQ63" s="959"/>
      <c r="AR63" s="959"/>
      <c r="AS63" s="959"/>
      <c r="AT63" s="959"/>
      <c r="AU63" s="959">
        <v>2310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8330</v>
      </c>
      <c r="R68" s="982"/>
      <c r="S68" s="982"/>
      <c r="T68" s="982"/>
      <c r="U68" s="982"/>
      <c r="V68" s="982">
        <v>7627</v>
      </c>
      <c r="W68" s="982"/>
      <c r="X68" s="982"/>
      <c r="Y68" s="982"/>
      <c r="Z68" s="982"/>
      <c r="AA68" s="982">
        <v>703</v>
      </c>
      <c r="AB68" s="982"/>
      <c r="AC68" s="982"/>
      <c r="AD68" s="982"/>
      <c r="AE68" s="982"/>
      <c r="AF68" s="982">
        <v>6373</v>
      </c>
      <c r="AG68" s="982"/>
      <c r="AH68" s="982"/>
      <c r="AI68" s="982"/>
      <c r="AJ68" s="982"/>
      <c r="AK68" s="982">
        <v>67</v>
      </c>
      <c r="AL68" s="982"/>
      <c r="AM68" s="982"/>
      <c r="AN68" s="982"/>
      <c r="AO68" s="982"/>
      <c r="AP68" s="982">
        <v>10095</v>
      </c>
      <c r="AQ68" s="982"/>
      <c r="AR68" s="982"/>
      <c r="AS68" s="982"/>
      <c r="AT68" s="982"/>
      <c r="AU68" s="982" t="s">
        <v>490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8624</v>
      </c>
      <c r="R69" s="971"/>
      <c r="S69" s="971"/>
      <c r="T69" s="971"/>
      <c r="U69" s="971"/>
      <c r="V69" s="971">
        <v>8398</v>
      </c>
      <c r="W69" s="971"/>
      <c r="X69" s="971"/>
      <c r="Y69" s="971"/>
      <c r="Z69" s="971"/>
      <c r="AA69" s="971">
        <v>227</v>
      </c>
      <c r="AB69" s="971"/>
      <c r="AC69" s="971"/>
      <c r="AD69" s="971"/>
      <c r="AE69" s="971"/>
      <c r="AF69" s="971">
        <v>227</v>
      </c>
      <c r="AG69" s="971"/>
      <c r="AH69" s="971"/>
      <c r="AI69" s="971"/>
      <c r="AJ69" s="971"/>
      <c r="AK69" s="971" t="s">
        <v>561</v>
      </c>
      <c r="AL69" s="971"/>
      <c r="AM69" s="971"/>
      <c r="AN69" s="971"/>
      <c r="AO69" s="971"/>
      <c r="AP69" s="971">
        <v>5722</v>
      </c>
      <c r="AQ69" s="971"/>
      <c r="AR69" s="971"/>
      <c r="AS69" s="971"/>
      <c r="AT69" s="971"/>
      <c r="AU69" s="971">
        <v>142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4322</v>
      </c>
      <c r="R70" s="971"/>
      <c r="S70" s="971"/>
      <c r="T70" s="971"/>
      <c r="U70" s="971"/>
      <c r="V70" s="971">
        <v>4169</v>
      </c>
      <c r="W70" s="971"/>
      <c r="X70" s="971"/>
      <c r="Y70" s="971"/>
      <c r="Z70" s="971"/>
      <c r="AA70" s="971">
        <v>153</v>
      </c>
      <c r="AB70" s="971"/>
      <c r="AC70" s="971"/>
      <c r="AD70" s="971"/>
      <c r="AE70" s="971"/>
      <c r="AF70" s="971">
        <v>153</v>
      </c>
      <c r="AG70" s="971"/>
      <c r="AH70" s="971"/>
      <c r="AI70" s="971"/>
      <c r="AJ70" s="971"/>
      <c r="AK70" s="971">
        <v>17</v>
      </c>
      <c r="AL70" s="971"/>
      <c r="AM70" s="971"/>
      <c r="AN70" s="971"/>
      <c r="AO70" s="971"/>
      <c r="AP70" s="971">
        <v>2081</v>
      </c>
      <c r="AQ70" s="971"/>
      <c r="AR70" s="971"/>
      <c r="AS70" s="971"/>
      <c r="AT70" s="971"/>
      <c r="AU70" s="971">
        <v>211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15</v>
      </c>
      <c r="R71" s="971"/>
      <c r="S71" s="971"/>
      <c r="T71" s="971"/>
      <c r="U71" s="971"/>
      <c r="V71" s="971">
        <v>4</v>
      </c>
      <c r="W71" s="971"/>
      <c r="X71" s="971"/>
      <c r="Y71" s="971"/>
      <c r="Z71" s="971"/>
      <c r="AA71" s="971">
        <v>11</v>
      </c>
      <c r="AB71" s="971"/>
      <c r="AC71" s="971"/>
      <c r="AD71" s="971"/>
      <c r="AE71" s="971"/>
      <c r="AF71" s="971">
        <v>11</v>
      </c>
      <c r="AG71" s="971"/>
      <c r="AH71" s="971"/>
      <c r="AI71" s="971"/>
      <c r="AJ71" s="971"/>
      <c r="AK71" s="971" t="s">
        <v>490</v>
      </c>
      <c r="AL71" s="971"/>
      <c r="AM71" s="971"/>
      <c r="AN71" s="971"/>
      <c r="AO71" s="971"/>
      <c r="AP71" s="971" t="s">
        <v>561</v>
      </c>
      <c r="AQ71" s="971"/>
      <c r="AR71" s="971"/>
      <c r="AS71" s="971"/>
      <c r="AT71" s="971"/>
      <c r="AU71" s="971" t="s">
        <v>561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827</v>
      </c>
      <c r="R72" s="971"/>
      <c r="S72" s="971"/>
      <c r="T72" s="971"/>
      <c r="U72" s="971"/>
      <c r="V72" s="971">
        <v>804</v>
      </c>
      <c r="W72" s="971"/>
      <c r="X72" s="971"/>
      <c r="Y72" s="971"/>
      <c r="Z72" s="971"/>
      <c r="AA72" s="971">
        <v>23</v>
      </c>
      <c r="AB72" s="971"/>
      <c r="AC72" s="971"/>
      <c r="AD72" s="971"/>
      <c r="AE72" s="971"/>
      <c r="AF72" s="971">
        <v>23</v>
      </c>
      <c r="AG72" s="971"/>
      <c r="AH72" s="971"/>
      <c r="AI72" s="971"/>
      <c r="AJ72" s="971"/>
      <c r="AK72" s="971">
        <v>31</v>
      </c>
      <c r="AL72" s="971"/>
      <c r="AM72" s="971"/>
      <c r="AN72" s="971"/>
      <c r="AO72" s="971"/>
      <c r="AP72" s="971" t="s">
        <v>490</v>
      </c>
      <c r="AQ72" s="971"/>
      <c r="AR72" s="971"/>
      <c r="AS72" s="971"/>
      <c r="AT72" s="971"/>
      <c r="AU72" s="971" t="s">
        <v>490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6810</v>
      </c>
      <c r="R73" s="971"/>
      <c r="S73" s="971"/>
      <c r="T73" s="971"/>
      <c r="U73" s="971"/>
      <c r="V73" s="971">
        <v>6346</v>
      </c>
      <c r="W73" s="971"/>
      <c r="X73" s="971"/>
      <c r="Y73" s="971"/>
      <c r="Z73" s="971"/>
      <c r="AA73" s="971">
        <v>464</v>
      </c>
      <c r="AB73" s="971"/>
      <c r="AC73" s="971"/>
      <c r="AD73" s="971"/>
      <c r="AE73" s="971"/>
      <c r="AF73" s="971">
        <v>464</v>
      </c>
      <c r="AG73" s="971"/>
      <c r="AH73" s="971"/>
      <c r="AI73" s="971"/>
      <c r="AJ73" s="971"/>
      <c r="AK73" s="971">
        <v>800</v>
      </c>
      <c r="AL73" s="971"/>
      <c r="AM73" s="971"/>
      <c r="AN73" s="971"/>
      <c r="AO73" s="971"/>
      <c r="AP73" s="971" t="s">
        <v>490</v>
      </c>
      <c r="AQ73" s="971"/>
      <c r="AR73" s="971"/>
      <c r="AS73" s="971"/>
      <c r="AT73" s="971"/>
      <c r="AU73" s="971" t="s">
        <v>490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113</v>
      </c>
      <c r="R74" s="971"/>
      <c r="S74" s="971"/>
      <c r="T74" s="971"/>
      <c r="U74" s="971"/>
      <c r="V74" s="971">
        <v>113</v>
      </c>
      <c r="W74" s="971"/>
      <c r="X74" s="971"/>
      <c r="Y74" s="971"/>
      <c r="Z74" s="971"/>
      <c r="AA74" s="971">
        <v>0</v>
      </c>
      <c r="AB74" s="971"/>
      <c r="AC74" s="971"/>
      <c r="AD74" s="971"/>
      <c r="AE74" s="971"/>
      <c r="AF74" s="971">
        <v>0</v>
      </c>
      <c r="AG74" s="971"/>
      <c r="AH74" s="971"/>
      <c r="AI74" s="971"/>
      <c r="AJ74" s="971"/>
      <c r="AK74" s="971">
        <v>3</v>
      </c>
      <c r="AL74" s="971"/>
      <c r="AM74" s="971"/>
      <c r="AN74" s="971"/>
      <c r="AO74" s="971"/>
      <c r="AP74" s="971" t="s">
        <v>490</v>
      </c>
      <c r="AQ74" s="971"/>
      <c r="AR74" s="971"/>
      <c r="AS74" s="971"/>
      <c r="AT74" s="971"/>
      <c r="AU74" s="971" t="s">
        <v>490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559</v>
      </c>
      <c r="C75" s="975"/>
      <c r="D75" s="975"/>
      <c r="E75" s="975"/>
      <c r="F75" s="975"/>
      <c r="G75" s="975"/>
      <c r="H75" s="975"/>
      <c r="I75" s="975"/>
      <c r="J75" s="975"/>
      <c r="K75" s="975"/>
      <c r="L75" s="975"/>
      <c r="M75" s="975"/>
      <c r="N75" s="975"/>
      <c r="O75" s="975"/>
      <c r="P75" s="976"/>
      <c r="Q75" s="978">
        <v>731</v>
      </c>
      <c r="R75" s="979"/>
      <c r="S75" s="979"/>
      <c r="T75" s="979"/>
      <c r="U75" s="980"/>
      <c r="V75" s="981">
        <v>678</v>
      </c>
      <c r="W75" s="979"/>
      <c r="X75" s="979"/>
      <c r="Y75" s="979"/>
      <c r="Z75" s="980"/>
      <c r="AA75" s="981">
        <v>52</v>
      </c>
      <c r="AB75" s="979"/>
      <c r="AC75" s="979"/>
      <c r="AD75" s="979"/>
      <c r="AE75" s="980"/>
      <c r="AF75" s="981">
        <v>52</v>
      </c>
      <c r="AG75" s="979"/>
      <c r="AH75" s="979"/>
      <c r="AI75" s="979"/>
      <c r="AJ75" s="980"/>
      <c r="AK75" s="981">
        <v>12</v>
      </c>
      <c r="AL75" s="979"/>
      <c r="AM75" s="979"/>
      <c r="AN75" s="979"/>
      <c r="AO75" s="980"/>
      <c r="AP75" s="981" t="s">
        <v>490</v>
      </c>
      <c r="AQ75" s="979"/>
      <c r="AR75" s="979"/>
      <c r="AS75" s="979"/>
      <c r="AT75" s="980"/>
      <c r="AU75" s="981" t="s">
        <v>490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560</v>
      </c>
      <c r="C76" s="975"/>
      <c r="D76" s="975"/>
      <c r="E76" s="975"/>
      <c r="F76" s="975"/>
      <c r="G76" s="975"/>
      <c r="H76" s="975"/>
      <c r="I76" s="975"/>
      <c r="J76" s="975"/>
      <c r="K76" s="975"/>
      <c r="L76" s="975"/>
      <c r="M76" s="975"/>
      <c r="N76" s="975"/>
      <c r="O76" s="975"/>
      <c r="P76" s="976"/>
      <c r="Q76" s="978">
        <v>179788</v>
      </c>
      <c r="R76" s="979"/>
      <c r="S76" s="979"/>
      <c r="T76" s="979"/>
      <c r="U76" s="980"/>
      <c r="V76" s="981">
        <v>174350</v>
      </c>
      <c r="W76" s="979"/>
      <c r="X76" s="979"/>
      <c r="Y76" s="979"/>
      <c r="Z76" s="980"/>
      <c r="AA76" s="981">
        <v>5437</v>
      </c>
      <c r="AB76" s="979"/>
      <c r="AC76" s="979"/>
      <c r="AD76" s="979"/>
      <c r="AE76" s="980"/>
      <c r="AF76" s="981">
        <v>5433</v>
      </c>
      <c r="AG76" s="979"/>
      <c r="AH76" s="979"/>
      <c r="AI76" s="979"/>
      <c r="AJ76" s="980"/>
      <c r="AK76" s="981">
        <v>2748</v>
      </c>
      <c r="AL76" s="979"/>
      <c r="AM76" s="979"/>
      <c r="AN76" s="979"/>
      <c r="AO76" s="980"/>
      <c r="AP76" s="981" t="s">
        <v>490</v>
      </c>
      <c r="AQ76" s="979"/>
      <c r="AR76" s="979"/>
      <c r="AS76" s="979"/>
      <c r="AT76" s="980"/>
      <c r="AU76" s="981" t="s">
        <v>490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12736</v>
      </c>
      <c r="AG88" s="959"/>
      <c r="AH88" s="959"/>
      <c r="AI88" s="959"/>
      <c r="AJ88" s="959"/>
      <c r="AK88" s="963"/>
      <c r="AL88" s="963"/>
      <c r="AM88" s="963"/>
      <c r="AN88" s="963"/>
      <c r="AO88" s="963"/>
      <c r="AP88" s="959">
        <v>17898</v>
      </c>
      <c r="AQ88" s="959"/>
      <c r="AR88" s="959"/>
      <c r="AS88" s="959"/>
      <c r="AT88" s="959"/>
      <c r="AU88" s="959">
        <v>353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v>
      </c>
      <c r="CS102" s="953"/>
      <c r="CT102" s="953"/>
      <c r="CU102" s="953"/>
      <c r="CV102" s="954"/>
      <c r="CW102" s="952">
        <v>4</v>
      </c>
      <c r="CX102" s="953"/>
      <c r="CY102" s="953"/>
      <c r="CZ102" s="953"/>
      <c r="DA102" s="954"/>
      <c r="DB102" s="952" t="s">
        <v>490</v>
      </c>
      <c r="DC102" s="953"/>
      <c r="DD102" s="953"/>
      <c r="DE102" s="953"/>
      <c r="DF102" s="954"/>
      <c r="DG102" s="952" t="s">
        <v>490</v>
      </c>
      <c r="DH102" s="953"/>
      <c r="DI102" s="953"/>
      <c r="DJ102" s="953"/>
      <c r="DK102" s="954"/>
      <c r="DL102" s="952" t="s">
        <v>490</v>
      </c>
      <c r="DM102" s="953"/>
      <c r="DN102" s="953"/>
      <c r="DO102" s="953"/>
      <c r="DP102" s="954"/>
      <c r="DQ102" s="952" t="s">
        <v>490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1054069</v>
      </c>
      <c r="AB110" s="889"/>
      <c r="AC110" s="889"/>
      <c r="AD110" s="889"/>
      <c r="AE110" s="890"/>
      <c r="AF110" s="891">
        <v>1040116</v>
      </c>
      <c r="AG110" s="889"/>
      <c r="AH110" s="889"/>
      <c r="AI110" s="889"/>
      <c r="AJ110" s="890"/>
      <c r="AK110" s="891">
        <v>1046268</v>
      </c>
      <c r="AL110" s="889"/>
      <c r="AM110" s="889"/>
      <c r="AN110" s="889"/>
      <c r="AO110" s="890"/>
      <c r="AP110" s="892">
        <v>20</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9553817</v>
      </c>
      <c r="BR110" s="842"/>
      <c r="BS110" s="842"/>
      <c r="BT110" s="842"/>
      <c r="BU110" s="842"/>
      <c r="BV110" s="842">
        <v>9089155</v>
      </c>
      <c r="BW110" s="842"/>
      <c r="BX110" s="842"/>
      <c r="BY110" s="842"/>
      <c r="BZ110" s="842"/>
      <c r="CA110" s="842">
        <v>8716811</v>
      </c>
      <c r="CB110" s="842"/>
      <c r="CC110" s="842"/>
      <c r="CD110" s="842"/>
      <c r="CE110" s="842"/>
      <c r="CF110" s="866">
        <v>166.2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3136545</v>
      </c>
      <c r="BR112" s="817"/>
      <c r="BS112" s="817"/>
      <c r="BT112" s="817"/>
      <c r="BU112" s="817"/>
      <c r="BV112" s="817">
        <v>2816243</v>
      </c>
      <c r="BW112" s="817"/>
      <c r="BX112" s="817"/>
      <c r="BY112" s="817"/>
      <c r="BZ112" s="817"/>
      <c r="CA112" s="817">
        <v>2309971</v>
      </c>
      <c r="CB112" s="817"/>
      <c r="CC112" s="817"/>
      <c r="CD112" s="817"/>
      <c r="CE112" s="817"/>
      <c r="CF112" s="875">
        <v>44.1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565896</v>
      </c>
      <c r="AB113" s="919"/>
      <c r="AC113" s="919"/>
      <c r="AD113" s="919"/>
      <c r="AE113" s="920"/>
      <c r="AF113" s="921">
        <v>575052</v>
      </c>
      <c r="AG113" s="919"/>
      <c r="AH113" s="919"/>
      <c r="AI113" s="919"/>
      <c r="AJ113" s="920"/>
      <c r="AK113" s="921">
        <v>563183</v>
      </c>
      <c r="AL113" s="919"/>
      <c r="AM113" s="919"/>
      <c r="AN113" s="919"/>
      <c r="AO113" s="920"/>
      <c r="AP113" s="922">
        <v>10.7</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386620</v>
      </c>
      <c r="BR113" s="817"/>
      <c r="BS113" s="817"/>
      <c r="BT113" s="817"/>
      <c r="BU113" s="817"/>
      <c r="BV113" s="817">
        <v>365763</v>
      </c>
      <c r="BW113" s="817"/>
      <c r="BX113" s="817"/>
      <c r="BY113" s="817"/>
      <c r="BZ113" s="817"/>
      <c r="CA113" s="817">
        <v>353165</v>
      </c>
      <c r="CB113" s="817"/>
      <c r="CC113" s="817"/>
      <c r="CD113" s="817"/>
      <c r="CE113" s="817"/>
      <c r="CF113" s="875">
        <v>6.7</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22038</v>
      </c>
      <c r="AB114" s="780"/>
      <c r="AC114" s="780"/>
      <c r="AD114" s="780"/>
      <c r="AE114" s="781"/>
      <c r="AF114" s="782">
        <v>26491</v>
      </c>
      <c r="AG114" s="780"/>
      <c r="AH114" s="780"/>
      <c r="AI114" s="780"/>
      <c r="AJ114" s="781"/>
      <c r="AK114" s="782">
        <v>38856</v>
      </c>
      <c r="AL114" s="780"/>
      <c r="AM114" s="780"/>
      <c r="AN114" s="780"/>
      <c r="AO114" s="781"/>
      <c r="AP114" s="824">
        <v>0.7</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901077</v>
      </c>
      <c r="BR114" s="817"/>
      <c r="BS114" s="817"/>
      <c r="BT114" s="817"/>
      <c r="BU114" s="817"/>
      <c r="BV114" s="817">
        <v>901636</v>
      </c>
      <c r="BW114" s="817"/>
      <c r="BX114" s="817"/>
      <c r="BY114" s="817"/>
      <c r="BZ114" s="817"/>
      <c r="CA114" s="817">
        <v>925862</v>
      </c>
      <c r="CB114" s="817"/>
      <c r="CC114" s="817"/>
      <c r="CD114" s="817"/>
      <c r="CE114" s="817"/>
      <c r="CF114" s="875">
        <v>17.7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1642003</v>
      </c>
      <c r="AB117" s="903"/>
      <c r="AC117" s="903"/>
      <c r="AD117" s="903"/>
      <c r="AE117" s="904"/>
      <c r="AF117" s="905">
        <v>1641659</v>
      </c>
      <c r="AG117" s="903"/>
      <c r="AH117" s="903"/>
      <c r="AI117" s="903"/>
      <c r="AJ117" s="904"/>
      <c r="AK117" s="905">
        <v>1648307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13978059</v>
      </c>
      <c r="BR119" s="845"/>
      <c r="BS119" s="845"/>
      <c r="BT119" s="845"/>
      <c r="BU119" s="845"/>
      <c r="BV119" s="845">
        <v>13172797</v>
      </c>
      <c r="BW119" s="845"/>
      <c r="BX119" s="845"/>
      <c r="BY119" s="845"/>
      <c r="BZ119" s="845"/>
      <c r="CA119" s="845">
        <v>12305809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5107057</v>
      </c>
      <c r="BR120" s="842"/>
      <c r="BS120" s="842"/>
      <c r="BT120" s="842"/>
      <c r="BU120" s="842"/>
      <c r="BV120" s="842">
        <v>4938920</v>
      </c>
      <c r="BW120" s="842"/>
      <c r="BX120" s="842"/>
      <c r="BY120" s="842"/>
      <c r="BZ120" s="842"/>
      <c r="CA120" s="842">
        <v>4462984</v>
      </c>
      <c r="CB120" s="842"/>
      <c r="CC120" s="842"/>
      <c r="CD120" s="842"/>
      <c r="CE120" s="842"/>
      <c r="CF120" s="866">
        <v>85.1</v>
      </c>
      <c r="CG120" s="867"/>
      <c r="CH120" s="867"/>
      <c r="CI120" s="867"/>
      <c r="CJ120" s="867"/>
      <c r="CK120" s="868" t="s">
        <v>448</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1844737</v>
      </c>
      <c r="DR120" s="842"/>
      <c r="DS120" s="842"/>
      <c r="DT120" s="842"/>
      <c r="DU120" s="842"/>
      <c r="DV120" s="843">
        <v>35.200000000000003</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342970</v>
      </c>
      <c r="BR121" s="817"/>
      <c r="BS121" s="817"/>
      <c r="BT121" s="817"/>
      <c r="BU121" s="817"/>
      <c r="BV121" s="817">
        <v>296761</v>
      </c>
      <c r="BW121" s="817"/>
      <c r="BX121" s="817"/>
      <c r="BY121" s="817"/>
      <c r="BZ121" s="817"/>
      <c r="CA121" s="817">
        <v>249096</v>
      </c>
      <c r="CB121" s="817"/>
      <c r="CC121" s="817"/>
      <c r="CD121" s="817"/>
      <c r="CE121" s="817"/>
      <c r="CF121" s="875">
        <v>4.8</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779241</v>
      </c>
      <c r="DH121" s="817"/>
      <c r="DI121" s="817"/>
      <c r="DJ121" s="817"/>
      <c r="DK121" s="817"/>
      <c r="DL121" s="817">
        <v>588370</v>
      </c>
      <c r="DM121" s="817"/>
      <c r="DN121" s="817"/>
      <c r="DO121" s="817"/>
      <c r="DP121" s="817"/>
      <c r="DQ121" s="817">
        <v>401566</v>
      </c>
      <c r="DR121" s="817"/>
      <c r="DS121" s="817"/>
      <c r="DT121" s="817"/>
      <c r="DU121" s="817"/>
      <c r="DV121" s="794">
        <v>7.7</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8954483</v>
      </c>
      <c r="BR122" s="845"/>
      <c r="BS122" s="845"/>
      <c r="BT122" s="845"/>
      <c r="BU122" s="845"/>
      <c r="BV122" s="845">
        <v>8872941</v>
      </c>
      <c r="BW122" s="845"/>
      <c r="BX122" s="845"/>
      <c r="BY122" s="845"/>
      <c r="BZ122" s="845"/>
      <c r="CA122" s="845">
        <v>8264929</v>
      </c>
      <c r="CB122" s="845"/>
      <c r="CC122" s="845"/>
      <c r="CD122" s="845"/>
      <c r="CE122" s="845"/>
      <c r="CF122" s="846">
        <v>157.6</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63668</v>
      </c>
      <c r="DR122" s="817"/>
      <c r="DS122" s="817"/>
      <c r="DT122" s="817"/>
      <c r="DU122" s="817"/>
      <c r="DV122" s="794">
        <v>1.2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14404510</v>
      </c>
      <c r="BR123" s="833"/>
      <c r="BS123" s="833"/>
      <c r="BT123" s="833"/>
      <c r="BU123" s="833"/>
      <c r="BV123" s="833">
        <v>14108622</v>
      </c>
      <c r="BW123" s="833"/>
      <c r="BX123" s="833"/>
      <c r="BY123" s="833"/>
      <c r="BZ123" s="833"/>
      <c r="CA123" s="833">
        <v>12977009</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2357304</v>
      </c>
      <c r="DH124" s="764"/>
      <c r="DI124" s="764"/>
      <c r="DJ124" s="764"/>
      <c r="DK124" s="765"/>
      <c r="DL124" s="766">
        <v>2227873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39885</v>
      </c>
      <c r="AB128" s="801"/>
      <c r="AC128" s="801"/>
      <c r="AD128" s="801"/>
      <c r="AE128" s="802"/>
      <c r="AF128" s="803">
        <v>38092</v>
      </c>
      <c r="AG128" s="801"/>
      <c r="AH128" s="801"/>
      <c r="AI128" s="801"/>
      <c r="AJ128" s="802"/>
      <c r="AK128" s="803">
        <v>35760</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14.28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6252133</v>
      </c>
      <c r="AB129" s="780"/>
      <c r="AC129" s="780"/>
      <c r="AD129" s="780"/>
      <c r="AE129" s="781"/>
      <c r="AF129" s="782">
        <v>6295719</v>
      </c>
      <c r="AG129" s="780"/>
      <c r="AH129" s="780"/>
      <c r="AI129" s="780"/>
      <c r="AJ129" s="781"/>
      <c r="AK129" s="782">
        <v>6372579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19.28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1115556</v>
      </c>
      <c r="AB130" s="780"/>
      <c r="AC130" s="780"/>
      <c r="AD130" s="780"/>
      <c r="AE130" s="781"/>
      <c r="AF130" s="782">
        <v>1099407</v>
      </c>
      <c r="AG130" s="780"/>
      <c r="AH130" s="780"/>
      <c r="AI130" s="780"/>
      <c r="AJ130" s="781"/>
      <c r="AK130" s="782">
        <v>1129348</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5136577</v>
      </c>
      <c r="AB131" s="764"/>
      <c r="AC131" s="764"/>
      <c r="AD131" s="764"/>
      <c r="AE131" s="765"/>
      <c r="AF131" s="766">
        <v>5196312</v>
      </c>
      <c r="AG131" s="764"/>
      <c r="AH131" s="764"/>
      <c r="AI131" s="764"/>
      <c r="AJ131" s="765"/>
      <c r="AK131" s="766">
        <v>5243231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9.4724950099999994</v>
      </c>
      <c r="AB132" s="745"/>
      <c r="AC132" s="745"/>
      <c r="AD132" s="745"/>
      <c r="AE132" s="746"/>
      <c r="AF132" s="747">
        <v>9.7022657609999996</v>
      </c>
      <c r="AG132" s="745"/>
      <c r="AH132" s="745"/>
      <c r="AI132" s="745"/>
      <c r="AJ132" s="746"/>
      <c r="AK132" s="747">
        <v>9.2156725500000007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9.3000000000000007</v>
      </c>
      <c r="AB133" s="724"/>
      <c r="AC133" s="724"/>
      <c r="AD133" s="724"/>
      <c r="AE133" s="725"/>
      <c r="AF133" s="723">
        <v>9.4</v>
      </c>
      <c r="AG133" s="724"/>
      <c r="AH133" s="724"/>
      <c r="AI133" s="724"/>
      <c r="AJ133" s="725"/>
      <c r="AK133" s="723">
        <v>9.4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91KH2/aCaiTT+EhRX4HC0ieFicfbiRH4woyrkB9gGod2nLuDcBotCIdE4bVjZ+LfVtHnYo6TbpYp8mKh4F9w==" saltValue="EyicaHPmc7R6ahynWJL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H0xV+ULpXGHPtshRhhRjYVgD/7psMGFoGlirEeXrtQDkOtpeg8Rlk9ukneDWtaddmZWNkfCq7gniMoYyWYB/xA==" saltValue="q/U4RHaI+XrlACcvrPxH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d7QHGyXhXLGLEKvIZqnDMSz7x0Moq5B0j6t5kvTcjpeHdd6QeA0bCgcVHQ/TrTiqRausllyzR1ihe95Gqv6+A==" saltValue="l7HFAWGRzhQEkq1YJMNM6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1146940</v>
      </c>
      <c r="AP9" s="269">
        <v>75037</v>
      </c>
      <c r="AQ9" s="270">
        <v>138750</v>
      </c>
      <c r="AR9" s="271">
        <v>-45.9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236863</v>
      </c>
      <c r="AP10" s="272">
        <v>15496</v>
      </c>
      <c r="AQ10" s="273">
        <v>15826</v>
      </c>
      <c r="AR10" s="274">
        <v>-2.1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241764</v>
      </c>
      <c r="AP11" s="272">
        <v>15817</v>
      </c>
      <c r="AQ11" s="273">
        <v>2916</v>
      </c>
      <c r="AR11" s="274">
        <v>442.4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87041</v>
      </c>
      <c r="AP13" s="272">
        <v>5695</v>
      </c>
      <c r="AQ13" s="273">
        <v>5014</v>
      </c>
      <c r="AR13" s="274">
        <v>13.6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35634</v>
      </c>
      <c r="AP14" s="272">
        <v>2331</v>
      </c>
      <c r="AQ14" s="273">
        <v>1914</v>
      </c>
      <c r="AR14" s="274">
        <v>21.8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-73235</v>
      </c>
      <c r="AP15" s="272">
        <v>-4791</v>
      </c>
      <c r="AQ15" s="273">
        <v>-7724</v>
      </c>
      <c r="AR15" s="274">
        <v>-38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1675007</v>
      </c>
      <c r="AP16" s="272">
        <v>109585</v>
      </c>
      <c r="AQ16" s="273">
        <v>156695</v>
      </c>
      <c r="AR16" s="274">
        <v>-30.1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8.77</v>
      </c>
      <c r="AP21" s="286">
        <v>13.24</v>
      </c>
      <c r="AQ21" s="287">
        <v>-4.47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95</v>
      </c>
      <c r="AP22" s="291">
        <v>95.2</v>
      </c>
      <c r="AQ22" s="292">
        <v>-0.2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1046268</v>
      </c>
      <c r="AP32" s="300">
        <v>68451</v>
      </c>
      <c r="AQ32" s="301">
        <v>83272</v>
      </c>
      <c r="AR32" s="302">
        <v>-17.8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563183</v>
      </c>
      <c r="AP35" s="300">
        <v>36845</v>
      </c>
      <c r="AQ35" s="301">
        <v>16739</v>
      </c>
      <c r="AR35" s="302">
        <v>120.1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38856</v>
      </c>
      <c r="AP36" s="300">
        <v>2542</v>
      </c>
      <c r="AQ36" s="301">
        <v>3400</v>
      </c>
      <c r="AR36" s="302">
        <v>-25.2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1033</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14</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-35760</v>
      </c>
      <c r="AP39" s="300">
        <v>-2340</v>
      </c>
      <c r="AQ39" s="301">
        <v>-1917</v>
      </c>
      <c r="AR39" s="302">
        <v>22.1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-1129348</v>
      </c>
      <c r="AP40" s="300">
        <v>-73886</v>
      </c>
      <c r="AQ40" s="301">
        <v>-69414</v>
      </c>
      <c r="AR40" s="302">
        <v>6.4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483199</v>
      </c>
      <c r="AP41" s="300">
        <v>31613</v>
      </c>
      <c r="AQ41" s="301">
        <v>33127</v>
      </c>
      <c r="AR41" s="302">
        <v>-4.5999999999999996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538057</v>
      </c>
      <c r="AN51" s="322">
        <v>32260</v>
      </c>
      <c r="AO51" s="323">
        <v>-32.1</v>
      </c>
      <c r="AP51" s="324">
        <v>125418</v>
      </c>
      <c r="AQ51" s="325">
        <v>10.6</v>
      </c>
      <c r="AR51" s="326">
        <v>-42.7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316726</v>
      </c>
      <c r="AN52" s="330">
        <v>18990</v>
      </c>
      <c r="AO52" s="331">
        <v>-9.4</v>
      </c>
      <c r="AP52" s="332">
        <v>60445</v>
      </c>
      <c r="AQ52" s="333">
        <v>2.9</v>
      </c>
      <c r="AR52" s="334">
        <v>-12.3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626781</v>
      </c>
      <c r="AN53" s="322">
        <v>38246</v>
      </c>
      <c r="AO53" s="323">
        <v>18.600000000000001</v>
      </c>
      <c r="AP53" s="324">
        <v>108384</v>
      </c>
      <c r="AQ53" s="325">
        <v>-13.6</v>
      </c>
      <c r="AR53" s="326">
        <v>32.200000000000003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486301</v>
      </c>
      <c r="AN54" s="330">
        <v>29674</v>
      </c>
      <c r="AO54" s="331">
        <v>56.3</v>
      </c>
      <c r="AP54" s="332">
        <v>51153</v>
      </c>
      <c r="AQ54" s="333">
        <v>-15.4</v>
      </c>
      <c r="AR54" s="334">
        <v>71.7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619551</v>
      </c>
      <c r="AN55" s="322">
        <v>38510</v>
      </c>
      <c r="AO55" s="323">
        <v>0.7</v>
      </c>
      <c r="AP55" s="324">
        <v>80959</v>
      </c>
      <c r="AQ55" s="325">
        <v>-25.3</v>
      </c>
      <c r="AR55" s="326">
        <v>26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458945</v>
      </c>
      <c r="AN56" s="330">
        <v>28527</v>
      </c>
      <c r="AO56" s="331">
        <v>-3.9</v>
      </c>
      <c r="AP56" s="332">
        <v>43928</v>
      </c>
      <c r="AQ56" s="333">
        <v>-14.1</v>
      </c>
      <c r="AR56" s="334">
        <v>10.199999999999999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954997</v>
      </c>
      <c r="AN57" s="322">
        <v>61010</v>
      </c>
      <c r="AO57" s="323">
        <v>58.4</v>
      </c>
      <c r="AP57" s="324">
        <v>117242</v>
      </c>
      <c r="AQ57" s="325">
        <v>44.8</v>
      </c>
      <c r="AR57" s="326">
        <v>13.6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835000</v>
      </c>
      <c r="AN58" s="330">
        <v>53344</v>
      </c>
      <c r="AO58" s="331">
        <v>87</v>
      </c>
      <c r="AP58" s="332">
        <v>59234</v>
      </c>
      <c r="AQ58" s="333">
        <v>34.799999999999997</v>
      </c>
      <c r="AR58" s="334">
        <v>52.2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1020448</v>
      </c>
      <c r="AN59" s="322">
        <v>66761</v>
      </c>
      <c r="AO59" s="323">
        <v>9.4</v>
      </c>
      <c r="AP59" s="324">
        <v>113894</v>
      </c>
      <c r="AQ59" s="325">
        <v>-2.9</v>
      </c>
      <c r="AR59" s="326">
        <v>12.3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719575</v>
      </c>
      <c r="AN60" s="330">
        <v>47077</v>
      </c>
      <c r="AO60" s="331">
        <v>-11.7</v>
      </c>
      <c r="AP60" s="332">
        <v>65544</v>
      </c>
      <c r="AQ60" s="333">
        <v>10.7</v>
      </c>
      <c r="AR60" s="334">
        <v>-22.4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751967</v>
      </c>
      <c r="AN61" s="337">
        <v>47357</v>
      </c>
      <c r="AO61" s="338">
        <v>11</v>
      </c>
      <c r="AP61" s="339">
        <v>109179</v>
      </c>
      <c r="AQ61" s="340">
        <v>2.7</v>
      </c>
      <c r="AR61" s="326">
        <v>8.3000000000000007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563309</v>
      </c>
      <c r="AN62" s="330">
        <v>35522</v>
      </c>
      <c r="AO62" s="331">
        <v>23.7</v>
      </c>
      <c r="AP62" s="332">
        <v>56061</v>
      </c>
      <c r="AQ62" s="333">
        <v>3.8</v>
      </c>
      <c r="AR62" s="334">
        <v>19.899999999999999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Lb1eR/QYl09/IAE1qqH8FcZc3tDqAE6bGqPoB9sl4jF8ScVFTSl9LL7XWuftfZxBA6yfYl1UMU3jxvdTeeCfUQ==" saltValue="MarRNs1mEvqIfbQHdgoH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YvFBCajG8ieLHTiHPGmBkC/apAcOuacX1nuNzg7ylWpMVf9ZZz6T/YnM5blD+CDxY/PuKAG6wzg4lM/TKwFkgA==" saltValue="/16EE+pHa3xnnmaoX7Him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M5W4i9Q5xg77VWAH5qoeeugeP1lcAR5euEBzIYlLK1s0e0el3Eq3iQttrzOKnHBVkKUFk8rTBpD4bqLBafuQ4Q==" saltValue="yAfOj8piJtIRLznJvcAF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32.56</v>
      </c>
      <c r="G47" s="12">
        <v>39.119999999999997</v>
      </c>
      <c r="H47" s="12">
        <v>44.74</v>
      </c>
      <c r="I47" s="12">
        <v>36.35</v>
      </c>
      <c r="J47" s="13">
        <v>24.7</v>
      </c>
    </row>
    <row r="48" spans="2:10" ht="57.75" customHeight="1" x14ac:dyDescent="0.15">
      <c r="B48" s="14"/>
      <c r="C48" s="1141" t="s">
        <v>4</v>
      </c>
      <c r="D48" s="1141"/>
      <c r="E48" s="1142"/>
      <c r="F48" s="15">
        <v>3.61</v>
      </c>
      <c r="G48" s="16">
        <v>3.35</v>
      </c>
      <c r="H48" s="16">
        <v>2.74</v>
      </c>
      <c r="I48" s="16">
        <v>3.37</v>
      </c>
      <c r="J48" s="17">
        <v>2.69</v>
      </c>
    </row>
    <row r="49" spans="2:10" ht="57.75" customHeight="1" thickBot="1" x14ac:dyDescent="0.2">
      <c r="B49" s="18"/>
      <c r="C49" s="1143" t="s">
        <v>5</v>
      </c>
      <c r="D49" s="1143"/>
      <c r="E49" s="1144"/>
      <c r="F49" s="19" t="s">
        <v>533</v>
      </c>
      <c r="G49" s="20">
        <v>6.58</v>
      </c>
      <c r="H49" s="20">
        <v>2.11</v>
      </c>
      <c r="I49" s="20" t="s">
        <v>534</v>
      </c>
      <c r="J49" s="21" t="s">
        <v>535</v>
      </c>
    </row>
    <row r="50" spans="2:10" x14ac:dyDescent="0.15"/>
  </sheetData>
  <sheetProtection algorithmName="SHA-512" hashValue="u+bu7ro/+GnaOZ7H0LNiZsWnyf1R4+kcodZvnUczEcSSumAQ09hVmb1WQGaXsDq3hJ+CieYP82uFTNRFddjrYA==" saltValue="WGeFKxxawHYzgdoudOSb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2026-03-17T10:55:39Z</cp:lastPrinted>
  <dcterms:created xsi:type="dcterms:W3CDTF">2026-02-23T04:28:04Z</dcterms:created>
  <dcterms:modified xsi:type="dcterms:W3CDTF">2026-03-17T11:15:56Z</dcterms:modified>
  <cp:category/>
</cp:coreProperties>
</file>