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gonohe\Desktop\ひばり野宅地分譲関係\経営比較\"/>
    </mc:Choice>
  </mc:AlternateContent>
  <xr:revisionPtr revIDLastSave="0" documentId="13_ncr:1_{5467CAC1-9002-4B36-A9EB-DC1715916BEA}" xr6:coauthVersionLast="47" xr6:coauthVersionMax="47" xr10:uidLastSave="{00000000-0000-0000-0000-000000000000}"/>
  <workbookProtection workbookAlgorithmName="SHA-512" workbookHashValue="N4+dn2yqNtqzcj7+lRfc92ox/NW+I3OQ/VrgmQYDOk+/uFCWzJ27XXkab6okI4JpFq0W4vXR22USg8DAufztRQ==" workbookSaltValue="iw14dHzBlbHh7nVq2FlUQA=="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AL10" i="4"/>
  <c r="AD10" i="4"/>
  <c r="B10" i="4"/>
  <c r="AL8" i="4"/>
  <c r="I8" i="4"/>
</calcChain>
</file>

<file path=xl/sharedStrings.xml><?xml version="1.0" encoding="utf-8"?>
<sst xmlns="http://schemas.openxmlformats.org/spreadsheetml/2006/main" count="241" uniqueCount="121">
  <si>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</si>
  <si>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</si>
  <si>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</si>
  <si>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</si>
  <si>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</si>
  <si>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</si>
  <si>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</si>
  <si>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</si>
  <si>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</si>
  <si>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</si>
  <si>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</si>
  <si>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</si>
  <si>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</si>
  <si>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</si>
  <si>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</si>
  <si>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</si>
  <si>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</si>
  <si>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</si>
  <si>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</si>
  <si>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</si>
  <si>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</si>
  <si>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</si>
  <si>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</si>
  <si>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</si>
  <si>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</si>
  <si>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</si>
  <si>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</si>
  <si>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</si>
  <si>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</si>
  <si>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</si>
  <si>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</si>
  <si>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</si>
  <si>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</si>
  <si>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</si>
  <si>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</si>
  <si>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</si>
  <si>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</si>
  <si>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</si>
  <si>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</si>
  <si>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</si>
  <si>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</si>
  <si>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</si>
  <si>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</si>
  <si>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</si>
  <si>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</si>
  <si>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</si>
  <si>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</si>
  <si>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</si>
  <si>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</si>
  <si>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</si>
  <si>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</si>
  <si>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</si>
  <si>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</si>
  <si>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</si>
  <si>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</si>
  <si>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</si>
  <si>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</si>
  <si>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</si>
  <si>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</si>
  <si>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</si>
  <si>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</si>
  <si>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</si>
  <si>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</si>
  <si>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</si>
  <si>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</si>
  <si>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</si>
  <si>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</si>
  <si>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</si>
  <si>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</si>
  <si>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</si>
  <si>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</si>
  <si>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</si>
  <si>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</si>
  <si>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</si>
  <si>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</si>
  <si>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</si>
  <si>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</si>
  <si>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</si>
  <si>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</si>
  <si>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</si>
  <si>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</si>
  <si>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</si>
  <si>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</si>
  <si>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</si>
  <si>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</si>
  <si>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</si>
  <si>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</si>
  <si>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</si>
  <si>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</si>
  <si>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</si>
  <si>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</si>
  <si>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</si>
  <si>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</si>
  <si>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</si>
  <si>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</si>
  <si>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</si>
  <si>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</si>
  <si>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</si>
  <si>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五戸町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</si>
  <si>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</si>
  <si>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</si>
  <si>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</si>
  <si>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</si>
  <si>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</si>
  <si>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</si>
  <si>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</si>
  <si>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</si>
  <si>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</si>
  <si>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</si>
  <si>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</si>
  <si>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</si>
  <si>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</si>
  <si>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</si>
  <si>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</si>
  <si>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</si>
  <si>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</si>
  <si>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</si>
  <si>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</si>
  <si>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③類似団体を下回っている。
公共下水道の管渠については、法定耐用年数（50年）が経過するまでに期間があるため、計画的な更新の必要な時期は未定である。</t>
    <rPh sb="1" eb="3">
      <t>ルイジ</t>
    </rPh>
    <rPh sb="3" eb="5">
      <t>ダンタイ</t>
    </rPh>
    <rPh sb="6" eb="8">
      <t>シタマワ</t>
    </rPh>
    <rPh sb="14" eb="16">
      <t>コウキョウ</t>
    </rPh>
    <rPh sb="16" eb="19">
      <t>ゲスイドウ</t>
    </rPh>
    <rPh sb="20" eb="22">
      <t>カンキョ</t>
    </rPh>
    <rPh sb="28" eb="30">
      <t>ホウテイ</t>
    </rPh>
    <rPh sb="30" eb="32">
      <t>タイヨウ</t>
    </rPh>
    <rPh sb="32" eb="34">
      <t>ネンスウ</t>
    </rPh>
    <rPh sb="37" eb="38">
      <t>ネン</t>
    </rPh>
    <rPh sb="40" eb="42">
      <t>ケイカ</t>
    </rPh>
    <rPh sb="47" eb="49">
      <t>キカン</t>
    </rPh>
    <rPh sb="55" eb="58">
      <t>ケイカクテキ</t>
    </rPh>
    <rPh sb="59" eb="61">
      <t>コウシン</t>
    </rPh>
    <rPh sb="62" eb="64">
      <t>ヒツヨウ</t>
    </rPh>
    <rPh sb="65" eb="67">
      <t>ジキ</t>
    </rPh>
    <rPh sb="68" eb="70">
      <t>ミテイ</t>
    </rPh>
    <phoneticPr fontId="4"/>
  </si>
  <si>
    <t>公共下水道事業は類似団体を下回る経営状況にあるといえる。
使用料以外の収入に依存している部分が大きいため、収納率向上、接続率向上、汚水処理コスト削減の経営の改善が必要である。
今後は「五戸町公共下水道事業経営戦略」を改定し、それに即した経営改善に取り組んでいく。</t>
    <rPh sb="0" eb="2">
      <t>コウキョウ</t>
    </rPh>
    <rPh sb="2" eb="5">
      <t>ゲスイドウ</t>
    </rPh>
    <rPh sb="5" eb="7">
      <t>ジギョウ</t>
    </rPh>
    <rPh sb="8" eb="10">
      <t>ルイジ</t>
    </rPh>
    <rPh sb="10" eb="12">
      <t>ダンタイ</t>
    </rPh>
    <rPh sb="13" eb="15">
      <t>シタマワ</t>
    </rPh>
    <rPh sb="16" eb="18">
      <t>ケイエイ</t>
    </rPh>
    <rPh sb="18" eb="20">
      <t>ジョウキョウ</t>
    </rPh>
    <rPh sb="29" eb="32">
      <t>シヨウリョウ</t>
    </rPh>
    <rPh sb="32" eb="34">
      <t>イガイ</t>
    </rPh>
    <rPh sb="35" eb="37">
      <t>シュウニュウ</t>
    </rPh>
    <rPh sb="38" eb="40">
      <t>イゾン</t>
    </rPh>
    <rPh sb="44" eb="46">
      <t>ブブン</t>
    </rPh>
    <rPh sb="47" eb="48">
      <t>オオ</t>
    </rPh>
    <rPh sb="59" eb="61">
      <t>セツゾク</t>
    </rPh>
    <rPh sb="61" eb="62">
      <t>リツ</t>
    </rPh>
    <rPh sb="62" eb="64">
      <t>コウジョウ</t>
    </rPh>
    <rPh sb="75" eb="77">
      <t>ケイエイ</t>
    </rPh>
    <rPh sb="78" eb="80">
      <t>カイゼン</t>
    </rPh>
    <rPh sb="81" eb="83">
      <t>ヒツヨウ</t>
    </rPh>
    <rPh sb="88" eb="90">
      <t>コンゴ</t>
    </rPh>
    <rPh sb="92" eb="95">
      <t>ゴノヘマチ</t>
    </rPh>
    <rPh sb="95" eb="97">
      <t>コウキョウ</t>
    </rPh>
    <rPh sb="97" eb="100">
      <t>ゲスイドウ</t>
    </rPh>
    <rPh sb="100" eb="102">
      <t>ジギョウ</t>
    </rPh>
    <rPh sb="102" eb="104">
      <t>ケイエイ</t>
    </rPh>
    <rPh sb="104" eb="106">
      <t>センリャク</t>
    </rPh>
    <rPh sb="108" eb="110">
      <t>カイテイ</t>
    </rPh>
    <rPh sb="115" eb="116">
      <t>ソク</t>
    </rPh>
    <rPh sb="118" eb="120">
      <t>ケイエイ</t>
    </rPh>
    <rPh sb="120" eb="122">
      <t>カイゼン</t>
    </rPh>
    <rPh sb="123" eb="124">
      <t>ト</t>
    </rPh>
    <rPh sb="125" eb="126">
      <t>ク</t>
    </rPh>
    <phoneticPr fontId="4"/>
  </si>
  <si>
    <t>①100%を下回る赤字経営が続いてるため、料金水準の適正化に努める。
④下水道処理区域の拡大による建設改良等に企業債を充てているため、類似団体よりも企業債残高は高い数値で推移している。今後は、使用料を見直すことで改善を図っていく。
⑤流域下水道管理運営費負担金及び地方債償還金が多額であるため、類似団体よりも下回っている状況が続いており、使用料以外の収入（一般会計繰入金）に依存している割合が高くなっている。今後は、管理業務委託内容の見直し等による汚水処理コストの削減、未接続者へのＰＲ活動及び使用料の見直しを行うことで改善を図っていく。
⑥流域下水道管理運営費負担金及び地方債償還金が多額であるため、有収水量1㎥当たりの汚水処理原価は、類似団体の平均値より高い数値で推移している。今後は、施設管理業務委託内容の見直し等による汚水処理コストの削減及び未接続者へのＰＲ活動に努めて、経営改善を図っていく。
⑧水洗化率は77%まで上昇したものの、依然として類似団体平均を下回っているので、今後も未接続者へのＰＲ活動を行い、接続率の向上に努める。
以上のことから、類似団体を下回る経営状況にあるといえる。公共下水道事業は接続率が低く、汚水処理原価が高い傾向にあるので接続率向上、汚水処理コスト削減といった経営の健全化に努める。</t>
    <rPh sb="6" eb="8">
      <t>シタマワ</t>
    </rPh>
    <rPh sb="9" eb="11">
      <t>アカジ</t>
    </rPh>
    <rPh sb="11" eb="13">
      <t>ケイエイ</t>
    </rPh>
    <rPh sb="14" eb="15">
      <t>ツヅ</t>
    </rPh>
    <rPh sb="21" eb="23">
      <t>リョウキン</t>
    </rPh>
    <rPh sb="23" eb="25">
      <t>スイジュン</t>
    </rPh>
    <rPh sb="26" eb="29">
      <t>テキセイカ</t>
    </rPh>
    <rPh sb="30" eb="31">
      <t>ツト</t>
    </rPh>
    <rPh sb="49" eb="51">
      <t>ケンセツ</t>
    </rPh>
    <rPh sb="51" eb="53">
      <t>カイリョウ</t>
    </rPh>
    <rPh sb="53" eb="54">
      <t>トウ</t>
    </rPh>
    <rPh sb="55" eb="57">
      <t>キギョウ</t>
    </rPh>
    <rPh sb="57" eb="58">
      <t>サイ</t>
    </rPh>
    <rPh sb="59" eb="60">
      <t>ア</t>
    </rPh>
    <rPh sb="67" eb="69">
      <t>ルイジ</t>
    </rPh>
    <rPh sb="69" eb="71">
      <t>ダンタイ</t>
    </rPh>
    <rPh sb="74" eb="76">
      <t>キギョウ</t>
    </rPh>
    <rPh sb="76" eb="77">
      <t>サイ</t>
    </rPh>
    <rPh sb="77" eb="78">
      <t>ザン</t>
    </rPh>
    <rPh sb="78" eb="79">
      <t>タカ</t>
    </rPh>
    <rPh sb="80" eb="81">
      <t>タカ</t>
    </rPh>
    <rPh sb="82" eb="84">
      <t>スウチ</t>
    </rPh>
    <rPh sb="85" eb="87">
      <t>スイイ</t>
    </rPh>
    <rPh sb="117" eb="119">
      <t>リュウイキ</t>
    </rPh>
    <rPh sb="119" eb="122">
      <t>ゲスイドウ</t>
    </rPh>
    <rPh sb="122" eb="124">
      <t>カンリ</t>
    </rPh>
    <rPh sb="124" eb="127">
      <t>ウンエイヒ</t>
    </rPh>
    <rPh sb="127" eb="130">
      <t>フタンキン</t>
    </rPh>
    <rPh sb="130" eb="131">
      <t>オヨ</t>
    </rPh>
    <rPh sb="132" eb="135">
      <t>チホウサイ</t>
    </rPh>
    <rPh sb="135" eb="138">
      <t>ショウカンキン</t>
    </rPh>
    <rPh sb="139" eb="141">
      <t>タガク</t>
    </rPh>
    <rPh sb="147" eb="149">
      <t>ルイジ</t>
    </rPh>
    <rPh sb="149" eb="151">
      <t>ダンタイ</t>
    </rPh>
    <rPh sb="154" eb="156">
      <t>シタマワ</t>
    </rPh>
    <rPh sb="160" eb="162">
      <t>ジョウキョウ</t>
    </rPh>
    <rPh sb="163" eb="164">
      <t>ツヅ</t>
    </rPh>
    <rPh sb="169" eb="172">
      <t>シヨウリョウ</t>
    </rPh>
    <rPh sb="172" eb="174">
      <t>イガイ</t>
    </rPh>
    <rPh sb="175" eb="177">
      <t>シュウニュウ</t>
    </rPh>
    <rPh sb="178" eb="180">
      <t>イッパン</t>
    </rPh>
    <rPh sb="180" eb="182">
      <t>カイケイ</t>
    </rPh>
    <rPh sb="182" eb="184">
      <t>クリイレ</t>
    </rPh>
    <rPh sb="184" eb="185">
      <t>キン</t>
    </rPh>
    <rPh sb="187" eb="189">
      <t>イゾン</t>
    </rPh>
    <rPh sb="193" eb="195">
      <t>ワリアイ</t>
    </rPh>
    <rPh sb="196" eb="197">
      <t>タカ</t>
    </rPh>
    <rPh sb="224" eb="226">
      <t>オスイ</t>
    </rPh>
    <rPh sb="226" eb="228">
      <t>ショリ</t>
    </rPh>
    <rPh sb="232" eb="234">
      <t>サクゲン</t>
    </rPh>
    <rPh sb="235" eb="238">
      <t>ミセツゾク</t>
    </rPh>
    <rPh sb="238" eb="239">
      <t>シャ</t>
    </rPh>
    <rPh sb="243" eb="245">
      <t>カツドウ</t>
    </rPh>
    <rPh sb="245" eb="246">
      <t>オヨ</t>
    </rPh>
    <rPh sb="255" eb="256">
      <t>オコナ</t>
    </rPh>
    <rPh sb="301" eb="303">
      <t>ユウシュウ</t>
    </rPh>
    <rPh sb="303" eb="305">
      <t>スイリョウ</t>
    </rPh>
    <rPh sb="307" eb="308">
      <t>ア</t>
    </rPh>
    <rPh sb="311" eb="313">
      <t>オスイ</t>
    </rPh>
    <rPh sb="313" eb="315">
      <t>ショリ</t>
    </rPh>
    <rPh sb="315" eb="317">
      <t>ゲンカ</t>
    </rPh>
    <rPh sb="319" eb="321">
      <t>ルイジ</t>
    </rPh>
    <rPh sb="321" eb="323">
      <t>ダンタイ</t>
    </rPh>
    <rPh sb="324" eb="327">
      <t>ヘイキンチ</t>
    </rPh>
    <rPh sb="329" eb="330">
      <t>タカ</t>
    </rPh>
    <rPh sb="331" eb="333">
      <t>スウチ</t>
    </rPh>
    <rPh sb="334" eb="336">
      <t>スイイ</t>
    </rPh>
    <rPh sb="341" eb="343">
      <t>コンゴ</t>
    </rPh>
    <rPh sb="345" eb="347">
      <t>シセツ</t>
    </rPh>
    <rPh sb="363" eb="365">
      <t>オスイ</t>
    </rPh>
    <rPh sb="365" eb="367">
      <t>ショリ</t>
    </rPh>
    <rPh sb="371" eb="373">
      <t>サクゲン</t>
    </rPh>
    <rPh sb="373" eb="374">
      <t>オヨ</t>
    </rPh>
    <rPh sb="390" eb="392">
      <t>ケイエイ</t>
    </rPh>
    <rPh sb="392" eb="394">
      <t>カイゼン</t>
    </rPh>
    <rPh sb="395" eb="396">
      <t>ハカ</t>
    </rPh>
    <rPh sb="403" eb="406">
      <t>スイセンカ</t>
    </rPh>
    <rPh sb="406" eb="407">
      <t>リツ</t>
    </rPh>
    <rPh sb="413" eb="415">
      <t>ジョウショウ</t>
    </rPh>
    <rPh sb="421" eb="423">
      <t>イゼン</t>
    </rPh>
    <rPh sb="426" eb="428">
      <t>ルイジ</t>
    </rPh>
    <rPh sb="428" eb="430">
      <t>ダンタイ</t>
    </rPh>
    <rPh sb="430" eb="432">
      <t>ヘイキン</t>
    </rPh>
    <rPh sb="433" eb="435">
      <t>シタマワ</t>
    </rPh>
    <rPh sb="442" eb="444">
      <t>コンゴ</t>
    </rPh>
    <rPh sb="456" eb="457">
      <t>オコナ</t>
    </rPh>
    <rPh sb="459" eb="461">
      <t>セツゾク</t>
    </rPh>
    <rPh sb="461" eb="462">
      <t>リツ</t>
    </rPh>
    <rPh sb="463" eb="465">
      <t>コウジョウ</t>
    </rPh>
    <rPh sb="466" eb="467">
      <t>ツト</t>
    </rPh>
    <rPh sb="471" eb="473">
      <t>イジョウ</t>
    </rPh>
    <rPh sb="479" eb="481">
      <t>ルイジ</t>
    </rPh>
    <rPh sb="481" eb="482">
      <t>ダン</t>
    </rPh>
    <rPh sb="482" eb="483">
      <t>タイ</t>
    </rPh>
    <rPh sb="484" eb="486">
      <t>シタマワ</t>
    </rPh>
    <rPh sb="487" eb="489">
      <t>ケイエイ</t>
    </rPh>
    <rPh sb="489" eb="491">
      <t>ジョウキョウ</t>
    </rPh>
    <rPh sb="499" eb="501">
      <t>コウキョウ</t>
    </rPh>
    <rPh sb="501" eb="504">
      <t>ゲスイドウ</t>
    </rPh>
    <rPh sb="504" eb="506">
      <t>ジギョウ</t>
    </rPh>
    <rPh sb="507" eb="509">
      <t>セツゾク</t>
    </rPh>
    <rPh sb="509" eb="510">
      <t>リツ</t>
    </rPh>
    <rPh sb="511" eb="512">
      <t>ヒク</t>
    </rPh>
    <rPh sb="514" eb="516">
      <t>オスイ</t>
    </rPh>
    <rPh sb="516" eb="518">
      <t>ショリ</t>
    </rPh>
    <rPh sb="518" eb="520">
      <t>ゲンカ</t>
    </rPh>
    <rPh sb="521" eb="522">
      <t>タカ</t>
    </rPh>
    <rPh sb="523" eb="525">
      <t>ケイコウ</t>
    </rPh>
    <rPh sb="536" eb="538">
      <t>オスイ</t>
    </rPh>
    <rPh sb="538" eb="540">
      <t>ショリ</t>
    </rPh>
    <rPh sb="543" eb="545">
      <t>サクゲン</t>
    </rPh>
    <rPh sb="549" eb="551">
      <t>ケイエイ</t>
    </rPh>
    <rPh sb="552" eb="555">
      <t>ケンゼンカ</t>
    </rPh>
    <rPh sb="556" eb="55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</si>
</sst>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B4-4DD8-9576-DB89E2D30E4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0.14000000000000001</c:v>
                </c:pt>
                <c:pt idx="4">
                  <c:v>0.09</c:v>
                </c:pt>
              </c:numCache>
            </c:numRef>
          </c:val>
          <c:smooth val="0"/>
          <c:extLst>
            <c:ext xmlns:c16="http://schemas.microsoft.com/office/drawing/2014/chart" uri="{C3380CC4-5D6E-409C-BE32-E72D297353CC}">
              <c16:uniqueId val="{00000001-57B4-4DD8-9576-DB89E2D30E4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15-4404-8932-9936B3D3B57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51.42</c:v>
                </c:pt>
                <c:pt idx="4">
                  <c:v>47.32</c:v>
                </c:pt>
              </c:numCache>
            </c:numRef>
          </c:val>
          <c:smooth val="0"/>
          <c:extLst>
            <c:ext xmlns:c16="http://schemas.microsoft.com/office/drawing/2014/chart" uri="{C3380CC4-5D6E-409C-BE32-E72D297353CC}">
              <c16:uniqueId val="{00000001-3315-4404-8932-9936B3D3B57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65.45</c:v>
                </c:pt>
                <c:pt idx="1">
                  <c:v>65.44</c:v>
                </c:pt>
                <c:pt idx="2">
                  <c:v>66.02</c:v>
                </c:pt>
                <c:pt idx="3">
                  <c:v>73.260000000000005</c:v>
                </c:pt>
                <c:pt idx="4">
                  <c:v>77.36</c:v>
                </c:pt>
              </c:numCache>
            </c:numRef>
          </c:val>
          <c:extLst>
            <c:ext xmlns:c16="http://schemas.microsoft.com/office/drawing/2014/chart" uri="{C3380CC4-5D6E-409C-BE32-E72D297353CC}">
              <c16:uniqueId val="{00000000-C8AB-457A-B67A-2FDE592EB66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81.34</c:v>
                </c:pt>
                <c:pt idx="4">
                  <c:v>81.33</c:v>
                </c:pt>
              </c:numCache>
            </c:numRef>
          </c:val>
          <c:smooth val="0"/>
          <c:extLst>
            <c:ext xmlns:c16="http://schemas.microsoft.com/office/drawing/2014/chart" uri="{C3380CC4-5D6E-409C-BE32-E72D297353CC}">
              <c16:uniqueId val="{00000001-C8AB-457A-B67A-2FDE592EB66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36.92</c:v>
                </c:pt>
                <c:pt idx="1">
                  <c:v>33.94</c:v>
                </c:pt>
                <c:pt idx="2">
                  <c:v>30.21</c:v>
                </c:pt>
                <c:pt idx="3">
                  <c:v>34.49</c:v>
                </c:pt>
                <c:pt idx="4">
                  <c:v>40.75</c:v>
                </c:pt>
              </c:numCache>
            </c:numRef>
          </c:val>
          <c:extLst>
            <c:ext xmlns:c16="http://schemas.microsoft.com/office/drawing/2014/chart" uri="{C3380CC4-5D6E-409C-BE32-E72D297353CC}">
              <c16:uniqueId val="{00000000-319C-4746-95D9-1299C9B2382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9C-4746-95D9-1299C9B2382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55-418C-97B5-7812B287568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55-418C-97B5-7812B287568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F0-4807-9103-18E824AEF23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F0-4807-9103-18E824AEF23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38-45D3-BF80-86B544F2106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38-45D3-BF80-86B544F2106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58-40FD-A874-4BB2F7AD70D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58-40FD-A874-4BB2F7AD70D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3479.75</c:v>
                </c:pt>
                <c:pt idx="1">
                  <c:v>3621.27</c:v>
                </c:pt>
                <c:pt idx="2">
                  <c:v>3711.41</c:v>
                </c:pt>
                <c:pt idx="3">
                  <c:v>3397.98</c:v>
                </c:pt>
                <c:pt idx="4">
                  <c:v>3322.43</c:v>
                </c:pt>
              </c:numCache>
            </c:numRef>
          </c:val>
          <c:extLst>
            <c:ext xmlns:c16="http://schemas.microsoft.com/office/drawing/2014/chart" uri="{C3380CC4-5D6E-409C-BE32-E72D297353CC}">
              <c16:uniqueId val="{00000000-7D7F-41CC-90C1-BB06CDA2886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1102.01</c:v>
                </c:pt>
                <c:pt idx="4">
                  <c:v>1194.56</c:v>
                </c:pt>
              </c:numCache>
            </c:numRef>
          </c:val>
          <c:smooth val="0"/>
          <c:extLst>
            <c:ext xmlns:c16="http://schemas.microsoft.com/office/drawing/2014/chart" uri="{C3380CC4-5D6E-409C-BE32-E72D297353CC}">
              <c16:uniqueId val="{00000001-7D7F-41CC-90C1-BB06CDA2886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25.24</c:v>
                </c:pt>
                <c:pt idx="1">
                  <c:v>24.53</c:v>
                </c:pt>
                <c:pt idx="2">
                  <c:v>24.31</c:v>
                </c:pt>
                <c:pt idx="3">
                  <c:v>21.96</c:v>
                </c:pt>
                <c:pt idx="4">
                  <c:v>21.45</c:v>
                </c:pt>
              </c:numCache>
            </c:numRef>
          </c:val>
          <c:extLst>
            <c:ext xmlns:c16="http://schemas.microsoft.com/office/drawing/2014/chart" uri="{C3380CC4-5D6E-409C-BE32-E72D297353CC}">
              <c16:uniqueId val="{00000000-515B-46F2-B568-25D65E0FABE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82.55</c:v>
                </c:pt>
                <c:pt idx="4">
                  <c:v>76.78</c:v>
                </c:pt>
              </c:numCache>
            </c:numRef>
          </c:val>
          <c:smooth val="0"/>
          <c:extLst>
            <c:ext xmlns:c16="http://schemas.microsoft.com/office/drawing/2014/chart" uri="{C3380CC4-5D6E-409C-BE32-E72D297353CC}">
              <c16:uniqueId val="{00000001-515B-46F2-B568-25D65E0FABE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589.04</c:v>
                </c:pt>
                <c:pt idx="1">
                  <c:v>607.95000000000005</c:v>
                </c:pt>
                <c:pt idx="2">
                  <c:v>620.54999999999995</c:v>
                </c:pt>
                <c:pt idx="3">
                  <c:v>690.33</c:v>
                </c:pt>
                <c:pt idx="4">
                  <c:v>711.12</c:v>
                </c:pt>
              </c:numCache>
            </c:numRef>
          </c:val>
          <c:extLst>
            <c:ext xmlns:c16="http://schemas.microsoft.com/office/drawing/2014/chart" uri="{C3380CC4-5D6E-409C-BE32-E72D297353CC}">
              <c16:uniqueId val="{00000000-A166-462E-A614-224D5D8CC94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188.38</c:v>
                </c:pt>
                <c:pt idx="4">
                  <c:v>224.31</c:v>
                </c:pt>
              </c:numCache>
            </c:numRef>
          </c:val>
          <c:smooth val="0"/>
          <c:extLst>
            <c:ext xmlns:c16="http://schemas.microsoft.com/office/drawing/2014/chart" uri="{C3380CC4-5D6E-409C-BE32-E72D297353CC}">
              <c16:uniqueId val="{00000001-A166-462E-A614-224D5D8CC94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B12" sqref="B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五戸町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16088</v>
      </c>
      <c r="AM8" s="42"/>
      <c r="AN8" s="42"/>
      <c r="AO8" s="42"/>
      <c r="AP8" s="42"/>
      <c r="AQ8" s="42"/>
      <c r="AR8" s="42"/>
      <c r="AS8" s="42"/>
      <c r="AT8" s="35">
        <f>データ!T6</f>
        <v>177.67</v>
      </c>
      <c r="AU8" s="35"/>
      <c r="AV8" s="35"/>
      <c r="AW8" s="35"/>
      <c r="AX8" s="35"/>
      <c r="AY8" s="35"/>
      <c r="AZ8" s="35"/>
      <c r="BA8" s="35"/>
      <c r="BB8" s="35">
        <f>データ!U6</f>
        <v>90.55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37.46</v>
      </c>
      <c r="Q10" s="35"/>
      <c r="R10" s="35"/>
      <c r="S10" s="35"/>
      <c r="T10" s="35"/>
      <c r="U10" s="35"/>
      <c r="V10" s="35"/>
      <c r="W10" s="35">
        <f>データ!Q6</f>
        <v>87.33</v>
      </c>
      <c r="X10" s="35"/>
      <c r="Y10" s="35"/>
      <c r="Z10" s="35"/>
      <c r="AA10" s="35"/>
      <c r="AB10" s="35"/>
      <c r="AC10" s="35"/>
      <c r="AD10" s="42">
        <f>データ!R6</f>
        <v>2640</v>
      </c>
      <c r="AE10" s="42"/>
      <c r="AF10" s="42"/>
      <c r="AG10" s="42"/>
      <c r="AH10" s="42"/>
      <c r="AI10" s="42"/>
      <c r="AJ10" s="42"/>
      <c r="AK10" s="2"/>
      <c r="AL10" s="42">
        <f>データ!V6</f>
        <v>5964</v>
      </c>
      <c r="AM10" s="42"/>
      <c r="AN10" s="42"/>
      <c r="AO10" s="42"/>
      <c r="AP10" s="42"/>
      <c r="AQ10" s="42"/>
      <c r="AR10" s="42"/>
      <c r="AS10" s="42"/>
      <c r="AT10" s="35">
        <f>データ!W6</f>
        <v>2.4300000000000002</v>
      </c>
      <c r="AU10" s="35"/>
      <c r="AV10" s="35"/>
      <c r="AW10" s="35"/>
      <c r="AX10" s="35"/>
      <c r="AY10" s="35"/>
      <c r="AZ10" s="35"/>
      <c r="BA10" s="35"/>
      <c r="BB10" s="35">
        <f>データ!X6</f>
        <v>2454.3200000000002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120</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44</v>
      </c>
      <c r="O86" s="12" t="str">
        <f>データ!EO6</f>
        <v>【0.23】</v>
      </c>
    </row>
  </sheetData>
  <sheetProtection algorithmName="SHA-512" hashValue="Uqe7Kr8l20sjSscIzYazu6cgscLR23EnwyRMFvbd8HNqlUfP5YRf6V8Q4fDmaiQeJ0uh2JjRad2q/6+w+22Uuw==" saltValue="qtrUm6DIY74axzIzo8YCM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24422</v>
      </c>
      <c r="D6" s="19">
        <f t="shared" si="3"/>
        <v>47</v>
      </c>
      <c r="E6" s="19">
        <f t="shared" si="3"/>
        <v>17</v>
      </c>
      <c r="F6" s="19">
        <f t="shared" si="3"/>
        <v>1</v>
      </c>
      <c r="G6" s="19">
        <f t="shared" si="3"/>
        <v>0</v>
      </c>
      <c r="H6" s="19" t="str">
        <f t="shared" si="3"/>
        <v>青森県　五戸町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37.46</v>
      </c>
      <c r="Q6" s="20">
        <f t="shared" si="3"/>
        <v>87.33</v>
      </c>
      <c r="R6" s="20">
        <f t="shared" si="3"/>
        <v>2640</v>
      </c>
      <c r="S6" s="20">
        <f t="shared" si="3"/>
        <v>16088</v>
      </c>
      <c r="T6" s="20">
        <f t="shared" si="3"/>
        <v>177.67</v>
      </c>
      <c r="U6" s="20">
        <f t="shared" si="3"/>
        <v>90.55</v>
      </c>
      <c r="V6" s="20">
        <f t="shared" si="3"/>
        <v>5964</v>
      </c>
      <c r="W6" s="20">
        <f t="shared" si="3"/>
        <v>2.4300000000000002</v>
      </c>
      <c r="X6" s="20">
        <f t="shared" si="3"/>
        <v>2454.3200000000002</v>
      </c>
      <c r="Y6" s="21">
        <f>IF(Y7="",NA(),Y7)</f>
        <v>36.92</v>
      </c>
      <c r="Z6" s="21">
        <f t="shared" ref="Z6:AH6" si="4">IF(Z7="",NA(),Z7)</f>
        <v>33.94</v>
      </c>
      <c r="AA6" s="21">
        <f t="shared" si="4"/>
        <v>30.21</v>
      </c>
      <c r="AB6" s="21">
        <f t="shared" si="4"/>
        <v>34.49</v>
      </c>
      <c r="AC6" s="21">
        <f t="shared" si="4"/>
        <v>40.75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3479.75</v>
      </c>
      <c r="BG6" s="21">
        <f t="shared" ref="BG6:BO6" si="7">IF(BG7="",NA(),BG7)</f>
        <v>3621.27</v>
      </c>
      <c r="BH6" s="21">
        <f t="shared" si="7"/>
        <v>3711.41</v>
      </c>
      <c r="BI6" s="21">
        <f t="shared" si="7"/>
        <v>3397.98</v>
      </c>
      <c r="BJ6" s="21">
        <f t="shared" si="7"/>
        <v>3322.43</v>
      </c>
      <c r="BK6" s="21">
        <f t="shared" si="7"/>
        <v>958.81</v>
      </c>
      <c r="BL6" s="21">
        <f t="shared" si="7"/>
        <v>1001.3</v>
      </c>
      <c r="BM6" s="21">
        <f t="shared" si="7"/>
        <v>1050.51</v>
      </c>
      <c r="BN6" s="21">
        <f t="shared" si="7"/>
        <v>1102.01</v>
      </c>
      <c r="BO6" s="21">
        <f t="shared" si="7"/>
        <v>1194.56</v>
      </c>
      <c r="BP6" s="20" t="str">
        <f>IF(BP7="","",IF(BP7="-","【-】","【"&amp;SUBSTITUTE(TEXT(BP7,"#,##0.00"),"-","△")&amp;"】"))</f>
        <v>【652.82】</v>
      </c>
      <c r="BQ6" s="21">
        <f>IF(BQ7="",NA(),BQ7)</f>
        <v>25.24</v>
      </c>
      <c r="BR6" s="21">
        <f t="shared" ref="BR6:BZ6" si="8">IF(BR7="",NA(),BR7)</f>
        <v>24.53</v>
      </c>
      <c r="BS6" s="21">
        <f t="shared" si="8"/>
        <v>24.31</v>
      </c>
      <c r="BT6" s="21">
        <f t="shared" si="8"/>
        <v>21.96</v>
      </c>
      <c r="BU6" s="21">
        <f t="shared" si="8"/>
        <v>21.45</v>
      </c>
      <c r="BV6" s="21">
        <f t="shared" si="8"/>
        <v>82.88</v>
      </c>
      <c r="BW6" s="21">
        <f t="shared" si="8"/>
        <v>81.88</v>
      </c>
      <c r="BX6" s="21">
        <f t="shared" si="8"/>
        <v>82.65</v>
      </c>
      <c r="BY6" s="21">
        <f t="shared" si="8"/>
        <v>82.55</v>
      </c>
      <c r="BZ6" s="21">
        <f t="shared" si="8"/>
        <v>76.78</v>
      </c>
      <c r="CA6" s="20" t="str">
        <f>IF(CA7="","",IF(CA7="-","【-】","【"&amp;SUBSTITUTE(TEXT(CA7,"#,##0.00"),"-","△")&amp;"】"))</f>
        <v>【97.61】</v>
      </c>
      <c r="CB6" s="21">
        <f>IF(CB7="",NA(),CB7)</f>
        <v>589.04</v>
      </c>
      <c r="CC6" s="21">
        <f t="shared" ref="CC6:CK6" si="9">IF(CC7="",NA(),CC7)</f>
        <v>607.95000000000005</v>
      </c>
      <c r="CD6" s="21">
        <f t="shared" si="9"/>
        <v>620.54999999999995</v>
      </c>
      <c r="CE6" s="21">
        <f t="shared" si="9"/>
        <v>690.33</v>
      </c>
      <c r="CF6" s="21">
        <f t="shared" si="9"/>
        <v>711.12</v>
      </c>
      <c r="CG6" s="21">
        <f t="shared" si="9"/>
        <v>190.99</v>
      </c>
      <c r="CH6" s="21">
        <f t="shared" si="9"/>
        <v>187.55</v>
      </c>
      <c r="CI6" s="21">
        <f t="shared" si="9"/>
        <v>186.3</v>
      </c>
      <c r="CJ6" s="21">
        <f t="shared" si="9"/>
        <v>188.38</v>
      </c>
      <c r="CK6" s="21">
        <f t="shared" si="9"/>
        <v>224.31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52.58</v>
      </c>
      <c r="CS6" s="21">
        <f t="shared" si="10"/>
        <v>50.94</v>
      </c>
      <c r="CT6" s="21">
        <f t="shared" si="10"/>
        <v>50.53</v>
      </c>
      <c r="CU6" s="21">
        <f t="shared" si="10"/>
        <v>51.42</v>
      </c>
      <c r="CV6" s="21">
        <f t="shared" si="10"/>
        <v>47.32</v>
      </c>
      <c r="CW6" s="20" t="str">
        <f>IF(CW7="","",IF(CW7="-","【-】","【"&amp;SUBSTITUTE(TEXT(CW7,"#,##0.00"),"-","△")&amp;"】"))</f>
        <v>【59.10】</v>
      </c>
      <c r="CX6" s="21">
        <f>IF(CX7="",NA(),CX7)</f>
        <v>65.45</v>
      </c>
      <c r="CY6" s="21">
        <f t="shared" ref="CY6:DG6" si="11">IF(CY7="",NA(),CY7)</f>
        <v>65.44</v>
      </c>
      <c r="CZ6" s="21">
        <f t="shared" si="11"/>
        <v>66.02</v>
      </c>
      <c r="DA6" s="21">
        <f t="shared" si="11"/>
        <v>73.260000000000005</v>
      </c>
      <c r="DB6" s="21">
        <f t="shared" si="11"/>
        <v>77.36</v>
      </c>
      <c r="DC6" s="21">
        <f t="shared" si="11"/>
        <v>83.02</v>
      </c>
      <c r="DD6" s="21">
        <f t="shared" si="11"/>
        <v>82.55</v>
      </c>
      <c r="DE6" s="21">
        <f t="shared" si="11"/>
        <v>82.08</v>
      </c>
      <c r="DF6" s="21">
        <f t="shared" si="11"/>
        <v>81.34</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0.14000000000000001</v>
      </c>
      <c r="EN6" s="21">
        <f t="shared" si="14"/>
        <v>0.09</v>
      </c>
      <c r="EO6" s="20" t="str">
        <f>IF(EO7="","",IF(EO7="-","【-】","【"&amp;SUBSTITUTE(TEXT(EO7,"#,##0.00"),"-","△")&amp;"】"))</f>
        <v>【0.23】</v>
      </c>
    </row>
    <row r="7" spans="1:145" s="22" customFormat="1" x14ac:dyDescent="0.15">
      <c r="A7" s="14"/>
      <c r="B7" s="23">
        <v>2022</v>
      </c>
      <c r="C7" s="23">
        <v>24422</v>
      </c>
      <c r="D7" s="23">
        <v>47</v>
      </c>
      <c r="E7" s="23">
        <v>17</v>
      </c>
      <c r="F7" s="23">
        <v>1</v>
      </c>
      <c r="G7" s="23">
        <v>0</v>
      </c>
      <c r="H7" s="23" t="s">
        <v>98</v>
      </c>
      <c r="I7" s="23" t="s">
        <v>99</v>
      </c>
      <c r="J7" s="23" t="s">
        <v>100</v>
      </c>
      <c r="K7" s="23" t="s">
        <v>101</v>
      </c>
      <c r="L7" s="23" t="s">
        <v>102</v>
      </c>
      <c r="M7" s="23" t="s">
        <v>103</v>
      </c>
      <c r="N7" s="24" t="s">
        <v>104</v>
      </c>
      <c r="O7" s="24" t="s">
        <v>105</v>
      </c>
      <c r="P7" s="24">
        <v>37.46</v>
      </c>
      <c r="Q7" s="24">
        <v>87.33</v>
      </c>
      <c r="R7" s="24">
        <v>2640</v>
      </c>
      <c r="S7" s="24">
        <v>16088</v>
      </c>
      <c r="T7" s="24">
        <v>177.67</v>
      </c>
      <c r="U7" s="24">
        <v>90.55</v>
      </c>
      <c r="V7" s="24">
        <v>5964</v>
      </c>
      <c r="W7" s="24">
        <v>2.4300000000000002</v>
      </c>
      <c r="X7" s="24">
        <v>2454.3200000000002</v>
      </c>
      <c r="Y7" s="24">
        <v>36.92</v>
      </c>
      <c r="Z7" s="24">
        <v>33.94</v>
      </c>
      <c r="AA7" s="24">
        <v>30.21</v>
      </c>
      <c r="AB7" s="24">
        <v>34.49</v>
      </c>
      <c r="AC7" s="24">
        <v>40.75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3479.75</v>
      </c>
      <c r="BG7" s="24">
        <v>3621.27</v>
      </c>
      <c r="BH7" s="24">
        <v>3711.41</v>
      </c>
      <c r="BI7" s="24">
        <v>3397.98</v>
      </c>
      <c r="BJ7" s="24">
        <v>3322.43</v>
      </c>
      <c r="BK7" s="24">
        <v>958.81</v>
      </c>
      <c r="BL7" s="24">
        <v>1001.3</v>
      </c>
      <c r="BM7" s="24">
        <v>1050.51</v>
      </c>
      <c r="BN7" s="24">
        <v>1102.01</v>
      </c>
      <c r="BO7" s="24">
        <v>1194.56</v>
      </c>
      <c r="BP7" s="24">
        <v>652.82000000000005</v>
      </c>
      <c r="BQ7" s="24">
        <v>25.24</v>
      </c>
      <c r="BR7" s="24">
        <v>24.53</v>
      </c>
      <c r="BS7" s="24">
        <v>24.31</v>
      </c>
      <c r="BT7" s="24">
        <v>21.96</v>
      </c>
      <c r="BU7" s="24">
        <v>21.45</v>
      </c>
      <c r="BV7" s="24">
        <v>82.88</v>
      </c>
      <c r="BW7" s="24">
        <v>81.88</v>
      </c>
      <c r="BX7" s="24">
        <v>82.65</v>
      </c>
      <c r="BY7" s="24">
        <v>82.55</v>
      </c>
      <c r="BZ7" s="24">
        <v>76.78</v>
      </c>
      <c r="CA7" s="24">
        <v>97.61</v>
      </c>
      <c r="CB7" s="24">
        <v>589.04</v>
      </c>
      <c r="CC7" s="24">
        <v>607.95000000000005</v>
      </c>
      <c r="CD7" s="24">
        <v>620.54999999999995</v>
      </c>
      <c r="CE7" s="24">
        <v>690.33</v>
      </c>
      <c r="CF7" s="24">
        <v>711.12</v>
      </c>
      <c r="CG7" s="24">
        <v>190.99</v>
      </c>
      <c r="CH7" s="24">
        <v>187.55</v>
      </c>
      <c r="CI7" s="24">
        <v>186.3</v>
      </c>
      <c r="CJ7" s="24">
        <v>188.38</v>
      </c>
      <c r="CK7" s="24">
        <v>224.31</v>
      </c>
      <c r="CL7" s="24">
        <v>138.29</v>
      </c>
      <c r="CM7" s="24" t="s">
        <v>104</v>
      </c>
      <c r="CN7" s="24" t="s">
        <v>104</v>
      </c>
      <c r="CO7" s="24" t="s">
        <v>104</v>
      </c>
      <c r="CP7" s="24" t="s">
        <v>104</v>
      </c>
      <c r="CQ7" s="24" t="s">
        <v>104</v>
      </c>
      <c r="CR7" s="24">
        <v>52.58</v>
      </c>
      <c r="CS7" s="24">
        <v>50.94</v>
      </c>
      <c r="CT7" s="24">
        <v>50.53</v>
      </c>
      <c r="CU7" s="24">
        <v>51.42</v>
      </c>
      <c r="CV7" s="24">
        <v>47.32</v>
      </c>
      <c r="CW7" s="24">
        <v>59.1</v>
      </c>
      <c r="CX7" s="24">
        <v>65.45</v>
      </c>
      <c r="CY7" s="24">
        <v>65.44</v>
      </c>
      <c r="CZ7" s="24">
        <v>66.02</v>
      </c>
      <c r="DA7" s="24">
        <v>73.260000000000005</v>
      </c>
      <c r="DB7" s="24">
        <v>77.36</v>
      </c>
      <c r="DC7" s="24">
        <v>83.02</v>
      </c>
      <c r="DD7" s="24">
        <v>82.55</v>
      </c>
      <c r="DE7" s="24">
        <v>82.08</v>
      </c>
      <c r="DF7" s="24">
        <v>81.34</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0.15</v>
      </c>
      <c r="EL7" s="24">
        <v>1.65</v>
      </c>
      <c r="EM7" s="24">
        <v>0.14000000000000001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gonohe</cp:lastModifiedBy>
  <cp:lastPrinted>2024-03-10T23:55:59Z</cp:lastPrinted>
  <dcterms:created xsi:type="dcterms:W3CDTF">2023-12-12T02:46:08Z</dcterms:created>
  <dcterms:modified xsi:type="dcterms:W3CDTF">2024-03-10T23:56:30Z</dcterms:modified>
  <cp:category/>
</cp:coreProperties>
</file>