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C:\Users\gonohe\Desktop\ひばり野宅地分譲関係\経営比較\"/>
    </mc:Choice>
  </mc:AlternateContent>
  <xr:revisionPtr revIDLastSave="0" documentId="13_ncr:1_{0FA7D7C9-2C9A-49D9-9B7A-0E0EEB57FF8F}" xr6:coauthVersionLast="47" xr6:coauthVersionMax="47" xr10:uidLastSave="{00000000-0000-0000-0000-000000000000}"/>
  <workbookProtection workbookAlgorithmName="SHA-512" workbookHashValue="x9iy+pGdAIN20h+LMQZgIW1MvARpZRWX1XRPCSCnoW5YsuMxBWSoNxxIZ/ywrAM3PyiAQSU7lTfW7qMRu24k/Q==" workbookSaltValue="JyFUjprzDFuo3snbPQ+m4w==" workbookSpinCount="100000" lockStructure="1"/>
  <bookViews>
    <workbookView xWindow="-120" yWindow="-120" windowWidth="29040" windowHeight="15840" xr2:uid="{00000000-000D-0000-FFFF-FFFF00000000}"/>
  </bookViews>
  <sheets>
    <sheet name="法非適用_下水道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AT10" i="4" s="1"/>
  <c r="V6" i="5"/>
  <c r="AL10" i="4" s="1"/>
  <c r="U6" i="5"/>
  <c r="BB8" i="4" s="1"/>
  <c r="T6" i="5"/>
  <c r="AT8" i="4" s="1"/>
  <c r="S6" i="5"/>
  <c r="AL8" i="4" s="1"/>
  <c r="R6" i="5"/>
  <c r="Q6" i="5"/>
  <c r="W10" i="4" s="1"/>
  <c r="P6" i="5"/>
  <c r="P10" i="4" s="1"/>
  <c r="O6" i="5"/>
  <c r="I10" i="4" s="1"/>
  <c r="N6" i="5"/>
  <c r="B10" i="4" s="1"/>
  <c r="M6" i="5"/>
  <c r="AD8" i="4" s="1"/>
  <c r="L6" i="5"/>
  <c r="K6" i="5"/>
  <c r="P8" i="4" s="1"/>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86" i="4"/>
  <c r="H86" i="4"/>
  <c r="AD10" i="4"/>
  <c r="W8" i="4"/>
  <c r="I8" i="4"/>
  <c r="B6" i="4"/>
</calcChain>
</file>

<file path=xl/sharedStrings.xml><?xml version="1.0" encoding="utf-8"?>
<sst xmlns="http://schemas.openxmlformats.org/spreadsheetml/2006/main" count="236" uniqueCount="118">
  <si>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</si>
  <si>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</si>
  <si>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</si>
  <si>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</si>
  <si>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</si>
  <si>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</si>
  <si>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</si>
  <si>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</si>
  <si>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</si>
  <si>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</si>
  <si>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</si>
  <si>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</si>
  <si>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</si>
  <si>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</si>
  <si>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</si>
  <si>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</si>
  <si>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</si>
  <si>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</si>
  <si>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</si>
  <si>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</si>
  <si>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</si>
  <si>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</si>
  <si>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</si>
  <si>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</si>
  <si>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</si>
  <si>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</si>
  <si>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</si>
  <si>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</si>
  <si>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</si>
  <si>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</si>
  <si>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</si>
  <si>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</si>
  <si>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</si>
  <si>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</si>
  <si>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</si>
  <si>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</si>
  <si>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</si>
  <si>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</si>
  <si>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</si>
  <si>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</si>
  <si>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</si>
  <si>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</si>
  <si>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</si>
  <si>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</si>
  <si>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</si>
  <si>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</si>
  <si>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</si>
  <si>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</si>
  <si>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</si>
  <si>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</si>
  <si>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</si>
  <si>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</si>
  <si>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</si>
  <si>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</si>
  <si>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</si>
  <si>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</si>
  <si>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</si>
  <si>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</si>
  <si>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</si>
  <si>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</si>
  <si>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</si>
  <si>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</si>
  <si>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</si>
  <si>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</si>
  <si>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</si>
  <si>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</si>
  <si>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</si>
  <si>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</si>
  <si>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</si>
  <si>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</si>
  <si>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</si>
  <si>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</si>
  <si>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</si>
  <si>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</si>
  <si>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</si>
  <si>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</si>
  <si>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</si>
  <si>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</si>
  <si>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</si>
  <si>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</si>
  <si>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</si>
  <si>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</si>
  <si>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</si>
  <si>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</si>
  <si>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</si>
  <si>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</si>
  <si>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</si>
  <si>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</si>
  <si>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</si>
  <si>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</si>
  <si>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</si>
  <si>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</si>
  <si>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</si>
  <si>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</si>
  <si>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</si>
  <si>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</si>
  <si>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五戸町</t>
  </si>
  <si>
    <t>法非適用</t>
  </si>
  <si>
    <t>下水道事業</t>
  </si>
  <si>
    <t>農業集落排水</t>
  </si>
  <si>
    <t>F1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</si>
  <si>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</si>
  <si>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</si>
  <si>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</si>
  <si>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</si>
  <si>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</si>
  <si>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</si>
  <si>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</si>
  <si>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</si>
  <si>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</si>
  <si>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</si>
  <si>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</si>
  <si>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</si>
  <si>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</si>
  <si>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</si>
  <si>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③類似団体を下回っている。
農業集落排水の管渠については、法定耐用年数（50年）が経過するまで、期間があるため、計画的な更新が必要な時期は未定である。</t>
    <rPh sb="1" eb="3">
      <t>ルイジ</t>
    </rPh>
    <rPh sb="3" eb="5">
      <t>ダンタイ</t>
    </rPh>
    <rPh sb="6" eb="8">
      <t>シタマワ</t>
    </rPh>
    <rPh sb="14" eb="16">
      <t>ノウギョウ</t>
    </rPh>
    <rPh sb="16" eb="18">
      <t>シュウラク</t>
    </rPh>
    <rPh sb="18" eb="20">
      <t>ハイスイ</t>
    </rPh>
    <rPh sb="21" eb="23">
      <t>カンキョ</t>
    </rPh>
    <rPh sb="29" eb="31">
      <t>ホウテイ</t>
    </rPh>
    <rPh sb="31" eb="33">
      <t>タイヨウ</t>
    </rPh>
    <rPh sb="33" eb="35">
      <t>ネンスウ</t>
    </rPh>
    <rPh sb="38" eb="39">
      <t>ネン</t>
    </rPh>
    <rPh sb="41" eb="43">
      <t>ケイカ</t>
    </rPh>
    <rPh sb="48" eb="50">
      <t>キカン</t>
    </rPh>
    <rPh sb="56" eb="59">
      <t>ケイカクテキ</t>
    </rPh>
    <rPh sb="60" eb="62">
      <t>コウシン</t>
    </rPh>
    <rPh sb="63" eb="65">
      <t>ヒツヨウ</t>
    </rPh>
    <rPh sb="66" eb="68">
      <t>ジキ</t>
    </rPh>
    <rPh sb="69" eb="71">
      <t>ミテイ</t>
    </rPh>
    <phoneticPr fontId="4"/>
  </si>
  <si>
    <t>農業集落排水事業は類似団体を下回る経営状況にあるといえる。
使用料以外の収入に依存している部分が大きいため、料金水準の適正化、汚水処理コストの削減を行い健全な経営に努める。
今後は「五戸町農業集落排水事業経営戦略」を改定し、それに即した経営改善に取り組んでいく。</t>
    <rPh sb="0" eb="2">
      <t>ノウギョウ</t>
    </rPh>
    <rPh sb="2" eb="4">
      <t>シュウラク</t>
    </rPh>
    <rPh sb="4" eb="6">
      <t>ハイスイ</t>
    </rPh>
    <rPh sb="6" eb="8">
      <t>ジギョウ</t>
    </rPh>
    <rPh sb="9" eb="11">
      <t>ルイジ</t>
    </rPh>
    <rPh sb="11" eb="13">
      <t>ダンタイ</t>
    </rPh>
    <rPh sb="14" eb="16">
      <t>シタマワ</t>
    </rPh>
    <rPh sb="17" eb="19">
      <t>ケイエイ</t>
    </rPh>
    <rPh sb="19" eb="21">
      <t>ジョウキョウ</t>
    </rPh>
    <rPh sb="30" eb="33">
      <t>シヨウリョウ</t>
    </rPh>
    <rPh sb="33" eb="35">
      <t>イガイ</t>
    </rPh>
    <rPh sb="36" eb="38">
      <t>シュウニュウ</t>
    </rPh>
    <rPh sb="39" eb="41">
      <t>イゾン</t>
    </rPh>
    <rPh sb="45" eb="47">
      <t>ブブン</t>
    </rPh>
    <rPh sb="48" eb="49">
      <t>オオ</t>
    </rPh>
    <rPh sb="74" eb="75">
      <t>オコナ</t>
    </rPh>
    <rPh sb="76" eb="78">
      <t>ケンゼン</t>
    </rPh>
    <rPh sb="79" eb="81">
      <t>ケイエイ</t>
    </rPh>
    <rPh sb="82" eb="83">
      <t>ツト</t>
    </rPh>
    <rPh sb="87" eb="89">
      <t>コンゴ</t>
    </rPh>
    <rPh sb="91" eb="94">
      <t>ゴノヘマチ</t>
    </rPh>
    <rPh sb="94" eb="96">
      <t>ノウギョウ</t>
    </rPh>
    <rPh sb="96" eb="98">
      <t>シュウラク</t>
    </rPh>
    <rPh sb="98" eb="100">
      <t>ハイスイ</t>
    </rPh>
    <rPh sb="100" eb="102">
      <t>ジギョウ</t>
    </rPh>
    <rPh sb="102" eb="104">
      <t>ケイエイ</t>
    </rPh>
    <rPh sb="104" eb="106">
      <t>センリャク</t>
    </rPh>
    <rPh sb="108" eb="110">
      <t>カイテイ</t>
    </rPh>
    <rPh sb="115" eb="116">
      <t>ソク</t>
    </rPh>
    <rPh sb="118" eb="120">
      <t>ケイエイ</t>
    </rPh>
    <rPh sb="120" eb="122">
      <t>カイゼン</t>
    </rPh>
    <rPh sb="123" eb="124">
      <t>ト</t>
    </rPh>
    <rPh sb="125" eb="126">
      <t>ク</t>
    </rPh>
    <phoneticPr fontId="4"/>
  </si>
  <si>
    <t>①100%を下回る赤字経営が続いてるため、料金水準の適正化に努める。
④建設事業は終了しているため、企業債残高は減少しているものの、接続率が低いため、依然として類似団体よりも高い比率となっている。今後は、パンフレットの配布及び広報誌への加入促進記事の掲載等により接続率を向上させるとともに、使用料を見直すことで改善を図っていく。
⑤地方債償還金が多額であるため、類似団体よりも下回っている状況が続いており、使用料以外の収入（一般会計繰入金）に依存している割合が高くなっている。今後は、管理業務委託内容の見直し等による汚水処理コストの削減、未接続者へのＰＲ活動及び使用料の見直しを行うことで改善を図っていく。
⑥施設管理業務委託料や地方債償還金が多額であるため、有収水量1㎥当たりの汚水処理原価は、類似団体の平均値より高い数値で推移している。今後は、施設管理業務委託内容の見直し等による汚水処理コストの削減及び未接続者へのＰＲ活動に努めて、経営改善を図っていく。
⑦類似団体を下回っているので、今後は処理施設の統廃合を検討し、適切な施設稼働規模になるよう努める。
⑧水洗化率は80%まで上昇したものの、依然として類似団体平均を下回っているので、今後も未接続者へのＰＲ活動を行い、接続率の向上に努める。
以上のことから、類似団体を下回る経営状況にあるため、料金水準の適正化、汚水処理コストの削減、接続率の向上といった経営改善を図っていく。</t>
    <rPh sb="6" eb="8">
      <t>シタマワ</t>
    </rPh>
    <rPh sb="9" eb="11">
      <t>アカジ</t>
    </rPh>
    <rPh sb="11" eb="13">
      <t>ケイエイ</t>
    </rPh>
    <rPh sb="14" eb="15">
      <t>ツヅ</t>
    </rPh>
    <rPh sb="21" eb="23">
      <t>リョウキン</t>
    </rPh>
    <rPh sb="23" eb="25">
      <t>スイジュン</t>
    </rPh>
    <rPh sb="26" eb="29">
      <t>テキセイカ</t>
    </rPh>
    <rPh sb="30" eb="31">
      <t>ツト</t>
    </rPh>
    <rPh sb="38" eb="40">
      <t>ジギョウ</t>
    </rPh>
    <rPh sb="50" eb="52">
      <t>キギョウ</t>
    </rPh>
    <rPh sb="52" eb="53">
      <t>サイ</t>
    </rPh>
    <rPh sb="53" eb="55">
      <t>ザンダカ</t>
    </rPh>
    <rPh sb="56" eb="58">
      <t>ゲンショウ</t>
    </rPh>
    <rPh sb="75" eb="77">
      <t>イゼン</t>
    </rPh>
    <rPh sb="89" eb="91">
      <t>ヒリツ</t>
    </rPh>
    <rPh sb="111" eb="112">
      <t>オヨ</t>
    </rPh>
    <rPh sb="127" eb="128">
      <t>トウ</t>
    </rPh>
    <rPh sb="135" eb="137">
      <t>コウジョウ</t>
    </rPh>
    <rPh sb="242" eb="244">
      <t>カンリ</t>
    </rPh>
    <rPh sb="244" eb="246">
      <t>ギョウム</t>
    </rPh>
    <rPh sb="246" eb="248">
      <t>イタク</t>
    </rPh>
    <rPh sb="248" eb="250">
      <t>ナイヨウ</t>
    </rPh>
    <rPh sb="251" eb="253">
      <t>ミナオ</t>
    </rPh>
    <rPh sb="254" eb="255">
      <t>トウ</t>
    </rPh>
    <rPh sb="432" eb="434">
      <t>ルイジ</t>
    </rPh>
    <rPh sb="434" eb="436">
      <t>ダンタイ</t>
    </rPh>
    <rPh sb="437" eb="439">
      <t>シタマワ</t>
    </rPh>
    <rPh sb="446" eb="448">
      <t>コンゴ</t>
    </rPh>
    <rPh sb="462" eb="464">
      <t>テキセツ</t>
    </rPh>
    <rPh sb="465" eb="467">
      <t>シセツ</t>
    </rPh>
    <rPh sb="467" eb="469">
      <t>カドウ</t>
    </rPh>
    <rPh sb="469" eb="471">
      <t>キボ</t>
    </rPh>
    <rPh sb="476" eb="477">
      <t>ツト</t>
    </rPh>
    <rPh sb="550" eb="552">
      <t>イジョウ</t>
    </rPh>
    <rPh sb="558" eb="560">
      <t>ルイジ</t>
    </rPh>
    <rPh sb="560" eb="562">
      <t>ダンタイ</t>
    </rPh>
    <rPh sb="563" eb="565">
      <t>シタマワ</t>
    </rPh>
    <rPh sb="576" eb="578">
      <t>リョウキン</t>
    </rPh>
    <rPh sb="578" eb="580">
      <t>スイジュン</t>
    </rPh>
    <rPh sb="581" eb="584">
      <t>テキセイカ</t>
    </rPh>
    <rPh sb="585" eb="587">
      <t>オスイ</t>
    </rPh>
    <rPh sb="587" eb="589">
      <t>ショリ</t>
    </rPh>
    <rPh sb="593" eb="595">
      <t>サクゲン</t>
    </rPh>
    <rPh sb="596" eb="598">
      <t>セツゾク</t>
    </rPh>
    <rPh sb="598" eb="599">
      <t>リツ</t>
    </rPh>
    <rPh sb="600" eb="602">
      <t>コウジョウ</t>
    </rPh>
    <rPh sb="606" eb="608">
      <t>ケイエイ</t>
    </rPh>
    <rPh sb="608" eb="610">
      <t>カイゼン</t>
    </rPh>
    <rPh sb="611" eb="612">
      <t>ハカ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</si>
</sst>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5"/>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1D7-4D76-92D6-D0A4ECCE3A6F}"/>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0.02</c:v>
                </c:pt>
                <c:pt idx="2">
                  <c:v>0.02</c:v>
                </c:pt>
                <c:pt idx="3">
                  <c:v>0.01</c:v>
                </c:pt>
                <c:pt idx="4">
                  <c:v>0.01</c:v>
                </c:pt>
              </c:numCache>
            </c:numRef>
          </c:val>
          <c:smooth val="0"/>
          <c:extLst>
            <c:ext xmlns:c16="http://schemas.microsoft.com/office/drawing/2014/chart" uri="{C3380CC4-5D6E-409C-BE32-E72D297353CC}">
              <c16:uniqueId val="{00000001-21D7-4D76-92D6-D0A4ECCE3A6F}"/>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42.63</c:v>
                </c:pt>
                <c:pt idx="1">
                  <c:v>42.63</c:v>
                </c:pt>
                <c:pt idx="2">
                  <c:v>42.63</c:v>
                </c:pt>
                <c:pt idx="3">
                  <c:v>42.63</c:v>
                </c:pt>
                <c:pt idx="4">
                  <c:v>42.63</c:v>
                </c:pt>
              </c:numCache>
            </c:numRef>
          </c:val>
          <c:extLst>
            <c:ext xmlns:c16="http://schemas.microsoft.com/office/drawing/2014/chart" uri="{C3380CC4-5D6E-409C-BE32-E72D297353CC}">
              <c16:uniqueId val="{00000000-8421-43C2-8C30-7343AFA2EF08}"/>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56.72</c:v>
                </c:pt>
                <c:pt idx="1">
                  <c:v>54.06</c:v>
                </c:pt>
                <c:pt idx="2">
                  <c:v>55.26</c:v>
                </c:pt>
                <c:pt idx="3">
                  <c:v>54.54</c:v>
                </c:pt>
                <c:pt idx="4">
                  <c:v>52.9</c:v>
                </c:pt>
              </c:numCache>
            </c:numRef>
          </c:val>
          <c:smooth val="0"/>
          <c:extLst>
            <c:ext xmlns:c16="http://schemas.microsoft.com/office/drawing/2014/chart" uri="{C3380CC4-5D6E-409C-BE32-E72D297353CC}">
              <c16:uniqueId val="{00000001-8421-43C2-8C30-7343AFA2EF08}"/>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71.150000000000006</c:v>
                </c:pt>
                <c:pt idx="1">
                  <c:v>71</c:v>
                </c:pt>
                <c:pt idx="2">
                  <c:v>70.69</c:v>
                </c:pt>
                <c:pt idx="3">
                  <c:v>77.03</c:v>
                </c:pt>
                <c:pt idx="4">
                  <c:v>80.27</c:v>
                </c:pt>
              </c:numCache>
            </c:numRef>
          </c:val>
          <c:extLst>
            <c:ext xmlns:c16="http://schemas.microsoft.com/office/drawing/2014/chart" uri="{C3380CC4-5D6E-409C-BE32-E72D297353CC}">
              <c16:uniqueId val="{00000000-8389-402A-B53A-D75663E88141}"/>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90.04</c:v>
                </c:pt>
                <c:pt idx="1">
                  <c:v>90.11</c:v>
                </c:pt>
                <c:pt idx="2">
                  <c:v>90.52</c:v>
                </c:pt>
                <c:pt idx="3">
                  <c:v>90.3</c:v>
                </c:pt>
                <c:pt idx="4">
                  <c:v>90.3</c:v>
                </c:pt>
              </c:numCache>
            </c:numRef>
          </c:val>
          <c:smooth val="0"/>
          <c:extLst>
            <c:ext xmlns:c16="http://schemas.microsoft.com/office/drawing/2014/chart" uri="{C3380CC4-5D6E-409C-BE32-E72D297353CC}">
              <c16:uniqueId val="{00000001-8389-402A-B53A-D75663E88141}"/>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50.7</c:v>
                </c:pt>
                <c:pt idx="1">
                  <c:v>49.91</c:v>
                </c:pt>
                <c:pt idx="2">
                  <c:v>52.29</c:v>
                </c:pt>
                <c:pt idx="3">
                  <c:v>53.28</c:v>
                </c:pt>
                <c:pt idx="4">
                  <c:v>51.25</c:v>
                </c:pt>
              </c:numCache>
            </c:numRef>
          </c:val>
          <c:extLst>
            <c:ext xmlns:c16="http://schemas.microsoft.com/office/drawing/2014/chart" uri="{C3380CC4-5D6E-409C-BE32-E72D297353CC}">
              <c16:uniqueId val="{00000000-392B-4021-B6D9-91633F99F5A1}"/>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92B-4021-B6D9-91633F99F5A1}"/>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D48-47C4-9B02-0F49848673F7}"/>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D48-47C4-9B02-0F49848673F7}"/>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902-445E-8B9D-B35A504C04A5}"/>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902-445E-8B9D-B35A504C04A5}"/>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52E-4F47-B8A5-59A60E0D8522}"/>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52E-4F47-B8A5-59A60E0D8522}"/>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1EB-4231-A737-350E3149AAEA}"/>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1EB-4231-A737-350E3149AAEA}"/>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1600.06</c:v>
                </c:pt>
                <c:pt idx="1">
                  <c:v>1339.46</c:v>
                </c:pt>
                <c:pt idx="2">
                  <c:v>1182.81</c:v>
                </c:pt>
                <c:pt idx="3">
                  <c:v>973.1</c:v>
                </c:pt>
                <c:pt idx="4">
                  <c:v>899.72</c:v>
                </c:pt>
              </c:numCache>
            </c:numRef>
          </c:val>
          <c:extLst>
            <c:ext xmlns:c16="http://schemas.microsoft.com/office/drawing/2014/chart" uri="{C3380CC4-5D6E-409C-BE32-E72D297353CC}">
              <c16:uniqueId val="{00000000-F13A-4ED6-9B33-77CC1956C92D}"/>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654.91999999999996</c:v>
                </c:pt>
                <c:pt idx="1">
                  <c:v>654.71</c:v>
                </c:pt>
                <c:pt idx="2">
                  <c:v>783.8</c:v>
                </c:pt>
                <c:pt idx="3">
                  <c:v>778.81</c:v>
                </c:pt>
                <c:pt idx="4">
                  <c:v>718.49</c:v>
                </c:pt>
              </c:numCache>
            </c:numRef>
          </c:val>
          <c:smooth val="0"/>
          <c:extLst>
            <c:ext xmlns:c16="http://schemas.microsoft.com/office/drawing/2014/chart" uri="{C3380CC4-5D6E-409C-BE32-E72D297353CC}">
              <c16:uniqueId val="{00000001-F13A-4ED6-9B33-77CC1956C92D}"/>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32.01</c:v>
                </c:pt>
                <c:pt idx="1">
                  <c:v>28.83</c:v>
                </c:pt>
                <c:pt idx="2">
                  <c:v>31.31</c:v>
                </c:pt>
                <c:pt idx="3">
                  <c:v>30.73</c:v>
                </c:pt>
                <c:pt idx="4">
                  <c:v>28.6</c:v>
                </c:pt>
              </c:numCache>
            </c:numRef>
          </c:val>
          <c:extLst>
            <c:ext xmlns:c16="http://schemas.microsoft.com/office/drawing/2014/chart" uri="{C3380CC4-5D6E-409C-BE32-E72D297353CC}">
              <c16:uniqueId val="{00000000-CE70-4E7C-8517-55D4E98FF8D7}"/>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65.39</c:v>
                </c:pt>
                <c:pt idx="1">
                  <c:v>65.37</c:v>
                </c:pt>
                <c:pt idx="2">
                  <c:v>68.11</c:v>
                </c:pt>
                <c:pt idx="3">
                  <c:v>67.23</c:v>
                </c:pt>
                <c:pt idx="4">
                  <c:v>61.82</c:v>
                </c:pt>
              </c:numCache>
            </c:numRef>
          </c:val>
          <c:smooth val="0"/>
          <c:extLst>
            <c:ext xmlns:c16="http://schemas.microsoft.com/office/drawing/2014/chart" uri="{C3380CC4-5D6E-409C-BE32-E72D297353CC}">
              <c16:uniqueId val="{00000001-CE70-4E7C-8517-55D4E98FF8D7}"/>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422.33</c:v>
                </c:pt>
                <c:pt idx="1">
                  <c:v>472.97</c:v>
                </c:pt>
                <c:pt idx="2">
                  <c:v>451.35</c:v>
                </c:pt>
                <c:pt idx="3">
                  <c:v>460.57</c:v>
                </c:pt>
                <c:pt idx="4">
                  <c:v>499.98</c:v>
                </c:pt>
              </c:numCache>
            </c:numRef>
          </c:val>
          <c:extLst>
            <c:ext xmlns:c16="http://schemas.microsoft.com/office/drawing/2014/chart" uri="{C3380CC4-5D6E-409C-BE32-E72D297353CC}">
              <c16:uniqueId val="{00000000-E0C6-4353-85A1-F5E66FA1EE19}"/>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230.88</c:v>
                </c:pt>
                <c:pt idx="1">
                  <c:v>228.99</c:v>
                </c:pt>
                <c:pt idx="2">
                  <c:v>222.41</c:v>
                </c:pt>
                <c:pt idx="3">
                  <c:v>228.21</c:v>
                </c:pt>
                <c:pt idx="4">
                  <c:v>246.9</c:v>
                </c:pt>
              </c:numCache>
            </c:numRef>
          </c:val>
          <c:smooth val="0"/>
          <c:extLst>
            <c:ext xmlns:c16="http://schemas.microsoft.com/office/drawing/2014/chart" uri="{C3380CC4-5D6E-409C-BE32-E72D297353CC}">
              <c16:uniqueId val="{00000001-E0C6-4353-85A1-F5E66FA1EE19}"/>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【809.19】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【273.68】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90" zoomScaleNormal="90" workbookViewId="0">
      <selection activeCell="B12" sqref="B1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青森県　五戸町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法非適用</v>
      </c>
      <c r="C8" s="40"/>
      <c r="D8" s="40"/>
      <c r="E8" s="40"/>
      <c r="F8" s="40"/>
      <c r="G8" s="40"/>
      <c r="H8" s="40"/>
      <c r="I8" s="40" t="str">
        <f>データ!J6</f>
        <v>下水道事業</v>
      </c>
      <c r="J8" s="40"/>
      <c r="K8" s="40"/>
      <c r="L8" s="40"/>
      <c r="M8" s="40"/>
      <c r="N8" s="40"/>
      <c r="O8" s="40"/>
      <c r="P8" s="40" t="str">
        <f>データ!K6</f>
        <v>農業集落排水</v>
      </c>
      <c r="Q8" s="40"/>
      <c r="R8" s="40"/>
      <c r="S8" s="40"/>
      <c r="T8" s="40"/>
      <c r="U8" s="40"/>
      <c r="V8" s="40"/>
      <c r="W8" s="40" t="str">
        <f>データ!L6</f>
        <v>F1</v>
      </c>
      <c r="X8" s="40"/>
      <c r="Y8" s="40"/>
      <c r="Z8" s="40"/>
      <c r="AA8" s="40"/>
      <c r="AB8" s="40"/>
      <c r="AC8" s="40"/>
      <c r="AD8" s="41" t="str">
        <f>データ!$M$6</f>
        <v>非設置</v>
      </c>
      <c r="AE8" s="41"/>
      <c r="AF8" s="41"/>
      <c r="AG8" s="41"/>
      <c r="AH8" s="41"/>
      <c r="AI8" s="41"/>
      <c r="AJ8" s="41"/>
      <c r="AK8" s="3"/>
      <c r="AL8" s="42">
        <f>データ!S6</f>
        <v>16088</v>
      </c>
      <c r="AM8" s="42"/>
      <c r="AN8" s="42"/>
      <c r="AO8" s="42"/>
      <c r="AP8" s="42"/>
      <c r="AQ8" s="42"/>
      <c r="AR8" s="42"/>
      <c r="AS8" s="42"/>
      <c r="AT8" s="35">
        <f>データ!T6</f>
        <v>177.67</v>
      </c>
      <c r="AU8" s="35"/>
      <c r="AV8" s="35"/>
      <c r="AW8" s="35"/>
      <c r="AX8" s="35"/>
      <c r="AY8" s="35"/>
      <c r="AZ8" s="35"/>
      <c r="BA8" s="35"/>
      <c r="BB8" s="35">
        <f>データ!U6</f>
        <v>90.55</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t="str">
        <f>データ!O6</f>
        <v>該当数値なし</v>
      </c>
      <c r="J10" s="35"/>
      <c r="K10" s="35"/>
      <c r="L10" s="35"/>
      <c r="M10" s="35"/>
      <c r="N10" s="35"/>
      <c r="O10" s="35"/>
      <c r="P10" s="35">
        <f>データ!P6</f>
        <v>14.33</v>
      </c>
      <c r="Q10" s="35"/>
      <c r="R10" s="35"/>
      <c r="S10" s="35"/>
      <c r="T10" s="35"/>
      <c r="U10" s="35"/>
      <c r="V10" s="35"/>
      <c r="W10" s="35">
        <f>データ!Q6</f>
        <v>95.24</v>
      </c>
      <c r="X10" s="35"/>
      <c r="Y10" s="35"/>
      <c r="Z10" s="35"/>
      <c r="AA10" s="35"/>
      <c r="AB10" s="35"/>
      <c r="AC10" s="35"/>
      <c r="AD10" s="42">
        <f>データ!R6</f>
        <v>2860</v>
      </c>
      <c r="AE10" s="42"/>
      <c r="AF10" s="42"/>
      <c r="AG10" s="42"/>
      <c r="AH10" s="42"/>
      <c r="AI10" s="42"/>
      <c r="AJ10" s="42"/>
      <c r="AK10" s="2"/>
      <c r="AL10" s="42">
        <f>データ!V6</f>
        <v>2281</v>
      </c>
      <c r="AM10" s="42"/>
      <c r="AN10" s="42"/>
      <c r="AO10" s="42"/>
      <c r="AP10" s="42"/>
      <c r="AQ10" s="42"/>
      <c r="AR10" s="42"/>
      <c r="AS10" s="42"/>
      <c r="AT10" s="35">
        <f>データ!W6</f>
        <v>2.69</v>
      </c>
      <c r="AU10" s="35"/>
      <c r="AV10" s="35"/>
      <c r="AW10" s="35"/>
      <c r="AX10" s="35"/>
      <c r="AY10" s="35"/>
      <c r="AZ10" s="35"/>
      <c r="BA10" s="35"/>
      <c r="BB10" s="35">
        <f>データ!X6</f>
        <v>847.96</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15">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117</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1" t="s">
        <v>115</v>
      </c>
      <c r="BM47" s="72"/>
      <c r="BN47" s="72"/>
      <c r="BO47" s="72"/>
      <c r="BP47" s="72"/>
      <c r="BQ47" s="72"/>
      <c r="BR47" s="72"/>
      <c r="BS47" s="72"/>
      <c r="BT47" s="72"/>
      <c r="BU47" s="72"/>
      <c r="BV47" s="72"/>
      <c r="BW47" s="72"/>
      <c r="BX47" s="72"/>
      <c r="BY47" s="72"/>
      <c r="BZ47" s="7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1"/>
      <c r="BM48" s="72"/>
      <c r="BN48" s="72"/>
      <c r="BO48" s="72"/>
      <c r="BP48" s="72"/>
      <c r="BQ48" s="72"/>
      <c r="BR48" s="72"/>
      <c r="BS48" s="72"/>
      <c r="BT48" s="72"/>
      <c r="BU48" s="72"/>
      <c r="BV48" s="72"/>
      <c r="BW48" s="72"/>
      <c r="BX48" s="72"/>
      <c r="BY48" s="72"/>
      <c r="BZ48" s="7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1"/>
      <c r="BM49" s="72"/>
      <c r="BN49" s="72"/>
      <c r="BO49" s="72"/>
      <c r="BP49" s="72"/>
      <c r="BQ49" s="72"/>
      <c r="BR49" s="72"/>
      <c r="BS49" s="72"/>
      <c r="BT49" s="72"/>
      <c r="BU49" s="72"/>
      <c r="BV49" s="72"/>
      <c r="BW49" s="72"/>
      <c r="BX49" s="72"/>
      <c r="BY49" s="72"/>
      <c r="BZ49" s="7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1"/>
      <c r="BM50" s="72"/>
      <c r="BN50" s="72"/>
      <c r="BO50" s="72"/>
      <c r="BP50" s="72"/>
      <c r="BQ50" s="72"/>
      <c r="BR50" s="72"/>
      <c r="BS50" s="72"/>
      <c r="BT50" s="72"/>
      <c r="BU50" s="72"/>
      <c r="BV50" s="72"/>
      <c r="BW50" s="72"/>
      <c r="BX50" s="72"/>
      <c r="BY50" s="72"/>
      <c r="BZ50" s="7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1"/>
      <c r="BM51" s="72"/>
      <c r="BN51" s="72"/>
      <c r="BO51" s="72"/>
      <c r="BP51" s="72"/>
      <c r="BQ51" s="72"/>
      <c r="BR51" s="72"/>
      <c r="BS51" s="72"/>
      <c r="BT51" s="72"/>
      <c r="BU51" s="72"/>
      <c r="BV51" s="72"/>
      <c r="BW51" s="72"/>
      <c r="BX51" s="72"/>
      <c r="BY51" s="72"/>
      <c r="BZ51" s="7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1"/>
      <c r="BM52" s="72"/>
      <c r="BN52" s="72"/>
      <c r="BO52" s="72"/>
      <c r="BP52" s="72"/>
      <c r="BQ52" s="72"/>
      <c r="BR52" s="72"/>
      <c r="BS52" s="72"/>
      <c r="BT52" s="72"/>
      <c r="BU52" s="72"/>
      <c r="BV52" s="72"/>
      <c r="BW52" s="72"/>
      <c r="BX52" s="72"/>
      <c r="BY52" s="72"/>
      <c r="BZ52" s="7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1"/>
      <c r="BM53" s="72"/>
      <c r="BN53" s="72"/>
      <c r="BO53" s="72"/>
      <c r="BP53" s="72"/>
      <c r="BQ53" s="72"/>
      <c r="BR53" s="72"/>
      <c r="BS53" s="72"/>
      <c r="BT53" s="72"/>
      <c r="BU53" s="72"/>
      <c r="BV53" s="72"/>
      <c r="BW53" s="72"/>
      <c r="BX53" s="72"/>
      <c r="BY53" s="72"/>
      <c r="BZ53" s="7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1"/>
      <c r="BM54" s="72"/>
      <c r="BN54" s="72"/>
      <c r="BO54" s="72"/>
      <c r="BP54" s="72"/>
      <c r="BQ54" s="72"/>
      <c r="BR54" s="72"/>
      <c r="BS54" s="72"/>
      <c r="BT54" s="72"/>
      <c r="BU54" s="72"/>
      <c r="BV54" s="72"/>
      <c r="BW54" s="72"/>
      <c r="BX54" s="72"/>
      <c r="BY54" s="72"/>
      <c r="BZ54" s="7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1"/>
      <c r="BM55" s="72"/>
      <c r="BN55" s="72"/>
      <c r="BO55" s="72"/>
      <c r="BP55" s="72"/>
      <c r="BQ55" s="72"/>
      <c r="BR55" s="72"/>
      <c r="BS55" s="72"/>
      <c r="BT55" s="72"/>
      <c r="BU55" s="72"/>
      <c r="BV55" s="72"/>
      <c r="BW55" s="72"/>
      <c r="BX55" s="72"/>
      <c r="BY55" s="72"/>
      <c r="BZ55" s="7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1"/>
      <c r="BM56" s="72"/>
      <c r="BN56" s="72"/>
      <c r="BO56" s="72"/>
      <c r="BP56" s="72"/>
      <c r="BQ56" s="72"/>
      <c r="BR56" s="72"/>
      <c r="BS56" s="72"/>
      <c r="BT56" s="72"/>
      <c r="BU56" s="72"/>
      <c r="BV56" s="72"/>
      <c r="BW56" s="72"/>
      <c r="BX56" s="72"/>
      <c r="BY56" s="72"/>
      <c r="BZ56" s="7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1"/>
      <c r="BM57" s="72"/>
      <c r="BN57" s="72"/>
      <c r="BO57" s="72"/>
      <c r="BP57" s="72"/>
      <c r="BQ57" s="72"/>
      <c r="BR57" s="72"/>
      <c r="BS57" s="72"/>
      <c r="BT57" s="72"/>
      <c r="BU57" s="72"/>
      <c r="BV57" s="72"/>
      <c r="BW57" s="72"/>
      <c r="BX57" s="72"/>
      <c r="BY57" s="72"/>
      <c r="BZ57" s="7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1"/>
      <c r="BM58" s="72"/>
      <c r="BN58" s="72"/>
      <c r="BO58" s="72"/>
      <c r="BP58" s="72"/>
      <c r="BQ58" s="72"/>
      <c r="BR58" s="72"/>
      <c r="BS58" s="72"/>
      <c r="BT58" s="72"/>
      <c r="BU58" s="72"/>
      <c r="BV58" s="72"/>
      <c r="BW58" s="72"/>
      <c r="BX58" s="72"/>
      <c r="BY58" s="72"/>
      <c r="BZ58" s="7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1"/>
      <c r="BM59" s="72"/>
      <c r="BN59" s="72"/>
      <c r="BO59" s="72"/>
      <c r="BP59" s="72"/>
      <c r="BQ59" s="72"/>
      <c r="BR59" s="72"/>
      <c r="BS59" s="72"/>
      <c r="BT59" s="72"/>
      <c r="BU59" s="72"/>
      <c r="BV59" s="72"/>
      <c r="BW59" s="72"/>
      <c r="BX59" s="72"/>
      <c r="BY59" s="72"/>
      <c r="BZ59" s="73"/>
    </row>
    <row r="60" spans="1:78" ht="13.5" customHeight="1" x14ac:dyDescent="0.15">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71"/>
      <c r="BM60" s="72"/>
      <c r="BN60" s="72"/>
      <c r="BO60" s="72"/>
      <c r="BP60" s="72"/>
      <c r="BQ60" s="72"/>
      <c r="BR60" s="72"/>
      <c r="BS60" s="72"/>
      <c r="BT60" s="72"/>
      <c r="BU60" s="72"/>
      <c r="BV60" s="72"/>
      <c r="BW60" s="72"/>
      <c r="BX60" s="72"/>
      <c r="BY60" s="72"/>
      <c r="BZ60" s="73"/>
    </row>
    <row r="61" spans="1:78" ht="13.5" customHeight="1" x14ac:dyDescent="0.15">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71"/>
      <c r="BM61" s="72"/>
      <c r="BN61" s="72"/>
      <c r="BO61" s="72"/>
      <c r="BP61" s="72"/>
      <c r="BQ61" s="72"/>
      <c r="BR61" s="72"/>
      <c r="BS61" s="72"/>
      <c r="BT61" s="72"/>
      <c r="BU61" s="72"/>
      <c r="BV61" s="72"/>
      <c r="BW61" s="72"/>
      <c r="BX61" s="72"/>
      <c r="BY61" s="72"/>
      <c r="BZ61" s="7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1"/>
      <c r="BM62" s="72"/>
      <c r="BN62" s="72"/>
      <c r="BO62" s="72"/>
      <c r="BP62" s="72"/>
      <c r="BQ62" s="72"/>
      <c r="BR62" s="72"/>
      <c r="BS62" s="72"/>
      <c r="BT62" s="72"/>
      <c r="BU62" s="72"/>
      <c r="BV62" s="72"/>
      <c r="BW62" s="72"/>
      <c r="BX62" s="72"/>
      <c r="BY62" s="72"/>
      <c r="BZ62" s="7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4"/>
      <c r="BM63" s="75"/>
      <c r="BN63" s="75"/>
      <c r="BO63" s="75"/>
      <c r="BP63" s="75"/>
      <c r="BQ63" s="75"/>
      <c r="BR63" s="75"/>
      <c r="BS63" s="75"/>
      <c r="BT63" s="75"/>
      <c r="BU63" s="75"/>
      <c r="BV63" s="75"/>
      <c r="BW63" s="75"/>
      <c r="BX63" s="75"/>
      <c r="BY63" s="75"/>
      <c r="BZ63" s="7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1" t="s">
        <v>116</v>
      </c>
      <c r="BM66" s="72"/>
      <c r="BN66" s="72"/>
      <c r="BO66" s="72"/>
      <c r="BP66" s="72"/>
      <c r="BQ66" s="72"/>
      <c r="BR66" s="72"/>
      <c r="BS66" s="72"/>
      <c r="BT66" s="72"/>
      <c r="BU66" s="72"/>
      <c r="BV66" s="72"/>
      <c r="BW66" s="72"/>
      <c r="BX66" s="72"/>
      <c r="BY66" s="72"/>
      <c r="BZ66" s="7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1"/>
      <c r="BM67" s="72"/>
      <c r="BN67" s="72"/>
      <c r="BO67" s="72"/>
      <c r="BP67" s="72"/>
      <c r="BQ67" s="72"/>
      <c r="BR67" s="72"/>
      <c r="BS67" s="72"/>
      <c r="BT67" s="72"/>
      <c r="BU67" s="72"/>
      <c r="BV67" s="72"/>
      <c r="BW67" s="72"/>
      <c r="BX67" s="72"/>
      <c r="BY67" s="72"/>
      <c r="BZ67" s="7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1"/>
      <c r="BM68" s="72"/>
      <c r="BN68" s="72"/>
      <c r="BO68" s="72"/>
      <c r="BP68" s="72"/>
      <c r="BQ68" s="72"/>
      <c r="BR68" s="72"/>
      <c r="BS68" s="72"/>
      <c r="BT68" s="72"/>
      <c r="BU68" s="72"/>
      <c r="BV68" s="72"/>
      <c r="BW68" s="72"/>
      <c r="BX68" s="72"/>
      <c r="BY68" s="72"/>
      <c r="BZ68" s="7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1"/>
      <c r="BM69" s="72"/>
      <c r="BN69" s="72"/>
      <c r="BO69" s="72"/>
      <c r="BP69" s="72"/>
      <c r="BQ69" s="72"/>
      <c r="BR69" s="72"/>
      <c r="BS69" s="72"/>
      <c r="BT69" s="72"/>
      <c r="BU69" s="72"/>
      <c r="BV69" s="72"/>
      <c r="BW69" s="72"/>
      <c r="BX69" s="72"/>
      <c r="BY69" s="72"/>
      <c r="BZ69" s="7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1"/>
      <c r="BM70" s="72"/>
      <c r="BN70" s="72"/>
      <c r="BO70" s="72"/>
      <c r="BP70" s="72"/>
      <c r="BQ70" s="72"/>
      <c r="BR70" s="72"/>
      <c r="BS70" s="72"/>
      <c r="BT70" s="72"/>
      <c r="BU70" s="72"/>
      <c r="BV70" s="72"/>
      <c r="BW70" s="72"/>
      <c r="BX70" s="72"/>
      <c r="BY70" s="72"/>
      <c r="BZ70" s="7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1"/>
      <c r="BM71" s="72"/>
      <c r="BN71" s="72"/>
      <c r="BO71" s="72"/>
      <c r="BP71" s="72"/>
      <c r="BQ71" s="72"/>
      <c r="BR71" s="72"/>
      <c r="BS71" s="72"/>
      <c r="BT71" s="72"/>
      <c r="BU71" s="72"/>
      <c r="BV71" s="72"/>
      <c r="BW71" s="72"/>
      <c r="BX71" s="72"/>
      <c r="BY71" s="72"/>
      <c r="BZ71" s="7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1"/>
      <c r="BM72" s="72"/>
      <c r="BN72" s="72"/>
      <c r="BO72" s="72"/>
      <c r="BP72" s="72"/>
      <c r="BQ72" s="72"/>
      <c r="BR72" s="72"/>
      <c r="BS72" s="72"/>
      <c r="BT72" s="72"/>
      <c r="BU72" s="72"/>
      <c r="BV72" s="72"/>
      <c r="BW72" s="72"/>
      <c r="BX72" s="72"/>
      <c r="BY72" s="72"/>
      <c r="BZ72" s="7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1"/>
      <c r="BM73" s="72"/>
      <c r="BN73" s="72"/>
      <c r="BO73" s="72"/>
      <c r="BP73" s="72"/>
      <c r="BQ73" s="72"/>
      <c r="BR73" s="72"/>
      <c r="BS73" s="72"/>
      <c r="BT73" s="72"/>
      <c r="BU73" s="72"/>
      <c r="BV73" s="72"/>
      <c r="BW73" s="72"/>
      <c r="BX73" s="72"/>
      <c r="BY73" s="72"/>
      <c r="BZ73" s="7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1"/>
      <c r="BM74" s="72"/>
      <c r="BN74" s="72"/>
      <c r="BO74" s="72"/>
      <c r="BP74" s="72"/>
      <c r="BQ74" s="72"/>
      <c r="BR74" s="72"/>
      <c r="BS74" s="72"/>
      <c r="BT74" s="72"/>
      <c r="BU74" s="72"/>
      <c r="BV74" s="72"/>
      <c r="BW74" s="72"/>
      <c r="BX74" s="72"/>
      <c r="BY74" s="72"/>
      <c r="BZ74" s="7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1"/>
      <c r="BM75" s="72"/>
      <c r="BN75" s="72"/>
      <c r="BO75" s="72"/>
      <c r="BP75" s="72"/>
      <c r="BQ75" s="72"/>
      <c r="BR75" s="72"/>
      <c r="BS75" s="72"/>
      <c r="BT75" s="72"/>
      <c r="BU75" s="72"/>
      <c r="BV75" s="72"/>
      <c r="BW75" s="72"/>
      <c r="BX75" s="72"/>
      <c r="BY75" s="72"/>
      <c r="BZ75" s="7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1"/>
      <c r="BM76" s="72"/>
      <c r="BN76" s="72"/>
      <c r="BO76" s="72"/>
      <c r="BP76" s="72"/>
      <c r="BQ76" s="72"/>
      <c r="BR76" s="72"/>
      <c r="BS76" s="72"/>
      <c r="BT76" s="72"/>
      <c r="BU76" s="72"/>
      <c r="BV76" s="72"/>
      <c r="BW76" s="72"/>
      <c r="BX76" s="72"/>
      <c r="BY76" s="72"/>
      <c r="BZ76" s="7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1"/>
      <c r="BM77" s="72"/>
      <c r="BN77" s="72"/>
      <c r="BO77" s="72"/>
      <c r="BP77" s="72"/>
      <c r="BQ77" s="72"/>
      <c r="BR77" s="72"/>
      <c r="BS77" s="72"/>
      <c r="BT77" s="72"/>
      <c r="BU77" s="72"/>
      <c r="BV77" s="72"/>
      <c r="BW77" s="72"/>
      <c r="BX77" s="72"/>
      <c r="BY77" s="72"/>
      <c r="BZ77" s="7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1"/>
      <c r="BM78" s="72"/>
      <c r="BN78" s="72"/>
      <c r="BO78" s="72"/>
      <c r="BP78" s="72"/>
      <c r="BQ78" s="72"/>
      <c r="BR78" s="72"/>
      <c r="BS78" s="72"/>
      <c r="BT78" s="72"/>
      <c r="BU78" s="72"/>
      <c r="BV78" s="72"/>
      <c r="BW78" s="72"/>
      <c r="BX78" s="72"/>
      <c r="BY78" s="72"/>
      <c r="BZ78" s="7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1"/>
      <c r="BM79" s="72"/>
      <c r="BN79" s="72"/>
      <c r="BO79" s="72"/>
      <c r="BP79" s="72"/>
      <c r="BQ79" s="72"/>
      <c r="BR79" s="72"/>
      <c r="BS79" s="72"/>
      <c r="BT79" s="72"/>
      <c r="BU79" s="72"/>
      <c r="BV79" s="72"/>
      <c r="BW79" s="72"/>
      <c r="BX79" s="72"/>
      <c r="BY79" s="72"/>
      <c r="BZ79" s="7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1"/>
      <c r="BM80" s="72"/>
      <c r="BN80" s="72"/>
      <c r="BO80" s="72"/>
      <c r="BP80" s="72"/>
      <c r="BQ80" s="72"/>
      <c r="BR80" s="72"/>
      <c r="BS80" s="72"/>
      <c r="BT80" s="72"/>
      <c r="BU80" s="72"/>
      <c r="BV80" s="72"/>
      <c r="BW80" s="72"/>
      <c r="BX80" s="72"/>
      <c r="BY80" s="72"/>
      <c r="BZ80" s="7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1"/>
      <c r="BM81" s="72"/>
      <c r="BN81" s="72"/>
      <c r="BO81" s="72"/>
      <c r="BP81" s="72"/>
      <c r="BQ81" s="72"/>
      <c r="BR81" s="72"/>
      <c r="BS81" s="72"/>
      <c r="BT81" s="72"/>
      <c r="BU81" s="72"/>
      <c r="BV81" s="72"/>
      <c r="BW81" s="72"/>
      <c r="BX81" s="72"/>
      <c r="BY81" s="72"/>
      <c r="BZ81" s="7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4"/>
      <c r="BM82" s="75"/>
      <c r="BN82" s="75"/>
      <c r="BO82" s="75"/>
      <c r="BP82" s="75"/>
      <c r="BQ82" s="75"/>
      <c r="BR82" s="75"/>
      <c r="BS82" s="75"/>
      <c r="BT82" s="75"/>
      <c r="BU82" s="75"/>
      <c r="BV82" s="75"/>
      <c r="BW82" s="75"/>
      <c r="BX82" s="75"/>
      <c r="BY82" s="75"/>
      <c r="BZ82" s="76"/>
    </row>
    <row r="83" spans="1:78" x14ac:dyDescent="0.15">
      <c r="C83" s="77" t="s">
        <v>30</v>
      </c>
      <c r="D83" s="77"/>
      <c r="E83" s="77"/>
      <c r="F83" s="77"/>
      <c r="G83" s="77"/>
      <c r="H83" s="77"/>
      <c r="I83" s="77"/>
      <c r="J83" s="77"/>
      <c r="K83" s="77"/>
      <c r="L83" s="77"/>
      <c r="M83" s="77"/>
      <c r="N83" s="77"/>
      <c r="O83" s="77"/>
      <c r="P83" s="77"/>
      <c r="Q83" s="77"/>
      <c r="R83" s="77"/>
      <c r="S83" s="77"/>
      <c r="T83" s="77"/>
      <c r="U83" s="77"/>
      <c r="V83" s="77"/>
      <c r="W83" s="77"/>
      <c r="X83" s="77"/>
      <c r="Y83" s="77"/>
      <c r="Z83" s="77"/>
      <c r="AA83" s="77"/>
      <c r="AB83" s="77"/>
      <c r="AC83" s="77"/>
      <c r="AD83" s="77"/>
      <c r="AE83" s="77"/>
      <c r="AF83" s="77"/>
      <c r="AG83" s="77"/>
      <c r="AH83" s="77"/>
      <c r="AI83" s="77"/>
      <c r="AJ83" s="77"/>
      <c r="AK83" s="77"/>
      <c r="AL83" s="77"/>
      <c r="AM83" s="77"/>
      <c r="AN83" s="77"/>
      <c r="AO83" s="77"/>
      <c r="AP83" s="77"/>
      <c r="AQ83" s="77"/>
      <c r="AR83" s="77"/>
      <c r="AS83" s="77"/>
      <c r="AT83" s="77"/>
      <c r="AU83" s="77"/>
      <c r="AV83" s="77"/>
      <c r="AW83" s="77"/>
      <c r="AX83" s="77"/>
      <c r="AY83" s="77"/>
      <c r="AZ83" s="77"/>
      <c r="BA83" s="77"/>
      <c r="BB83" s="77"/>
      <c r="BC83" s="77"/>
      <c r="BD83" s="77"/>
      <c r="BE83" s="77"/>
      <c r="BF83" s="77"/>
      <c r="BG83" s="77"/>
      <c r="BH83" s="77"/>
      <c r="BI83" s="77"/>
      <c r="BJ83" s="77"/>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【809.19】</v>
      </c>
      <c r="I86" s="12" t="str">
        <f>データ!CA6</f>
        <v>【57.02】</v>
      </c>
      <c r="J86" s="12" t="str">
        <f>データ!CL6</f>
        <v>【273.68】</v>
      </c>
      <c r="K86" s="12" t="str">
        <f>データ!CW6</f>
        <v>【52.55】</v>
      </c>
      <c r="L86" s="12" t="str">
        <f>データ!DH6</f>
        <v>【87.30】</v>
      </c>
      <c r="M86" s="12" t="s">
        <v>43</v>
      </c>
      <c r="N86" s="12" t="s">
        <v>43</v>
      </c>
      <c r="O86" s="12" t="str">
        <f>データ!EO6</f>
        <v>【0.02】</v>
      </c>
    </row>
  </sheetData>
  <sheetProtection algorithmName="SHA-512" hashValue="vMO+eZ0Oj1LxAGe22oD68kj1rLlC5POMsG+KN3NjcF9ug6pbaSwoiP+zPVmlOB9Hf/BRpCzGuC3Y4MVTADGH3Q==" saltValue="FExr06j/bpzsOhNCOZFUbA=="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44</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45</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46</v>
      </c>
      <c r="B3" s="15" t="s">
        <v>47</v>
      </c>
      <c r="C3" s="15" t="s">
        <v>48</v>
      </c>
      <c r="D3" s="15" t="s">
        <v>49</v>
      </c>
      <c r="E3" s="15" t="s">
        <v>50</v>
      </c>
      <c r="F3" s="15" t="s">
        <v>51</v>
      </c>
      <c r="G3" s="15" t="s">
        <v>52</v>
      </c>
      <c r="H3" s="79" t="s">
        <v>53</v>
      </c>
      <c r="I3" s="80"/>
      <c r="J3" s="80"/>
      <c r="K3" s="80"/>
      <c r="L3" s="80"/>
      <c r="M3" s="80"/>
      <c r="N3" s="80"/>
      <c r="O3" s="80"/>
      <c r="P3" s="80"/>
      <c r="Q3" s="80"/>
      <c r="R3" s="80"/>
      <c r="S3" s="80"/>
      <c r="T3" s="80"/>
      <c r="U3" s="80"/>
      <c r="V3" s="80"/>
      <c r="W3" s="80"/>
      <c r="X3" s="81"/>
      <c r="Y3" s="85" t="s">
        <v>54</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28</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5" x14ac:dyDescent="0.15">
      <c r="A4" s="14" t="s">
        <v>55</v>
      </c>
      <c r="B4" s="16"/>
      <c r="C4" s="16"/>
      <c r="D4" s="16"/>
      <c r="E4" s="16"/>
      <c r="F4" s="16"/>
      <c r="G4" s="16"/>
      <c r="H4" s="82"/>
      <c r="I4" s="83"/>
      <c r="J4" s="83"/>
      <c r="K4" s="83"/>
      <c r="L4" s="83"/>
      <c r="M4" s="83"/>
      <c r="N4" s="83"/>
      <c r="O4" s="83"/>
      <c r="P4" s="83"/>
      <c r="Q4" s="83"/>
      <c r="R4" s="83"/>
      <c r="S4" s="83"/>
      <c r="T4" s="83"/>
      <c r="U4" s="83"/>
      <c r="V4" s="83"/>
      <c r="W4" s="83"/>
      <c r="X4" s="84"/>
      <c r="Y4" s="78" t="s">
        <v>56</v>
      </c>
      <c r="Z4" s="78"/>
      <c r="AA4" s="78"/>
      <c r="AB4" s="78"/>
      <c r="AC4" s="78"/>
      <c r="AD4" s="78"/>
      <c r="AE4" s="78"/>
      <c r="AF4" s="78"/>
      <c r="AG4" s="78"/>
      <c r="AH4" s="78"/>
      <c r="AI4" s="78"/>
      <c r="AJ4" s="78" t="s">
        <v>57</v>
      </c>
      <c r="AK4" s="78"/>
      <c r="AL4" s="78"/>
      <c r="AM4" s="78"/>
      <c r="AN4" s="78"/>
      <c r="AO4" s="78"/>
      <c r="AP4" s="78"/>
      <c r="AQ4" s="78"/>
      <c r="AR4" s="78"/>
      <c r="AS4" s="78"/>
      <c r="AT4" s="78"/>
      <c r="AU4" s="78" t="s">
        <v>58</v>
      </c>
      <c r="AV4" s="78"/>
      <c r="AW4" s="78"/>
      <c r="AX4" s="78"/>
      <c r="AY4" s="78"/>
      <c r="AZ4" s="78"/>
      <c r="BA4" s="78"/>
      <c r="BB4" s="78"/>
      <c r="BC4" s="78"/>
      <c r="BD4" s="78"/>
      <c r="BE4" s="78"/>
      <c r="BF4" s="78" t="s">
        <v>59</v>
      </c>
      <c r="BG4" s="78"/>
      <c r="BH4" s="78"/>
      <c r="BI4" s="78"/>
      <c r="BJ4" s="78"/>
      <c r="BK4" s="78"/>
      <c r="BL4" s="78"/>
      <c r="BM4" s="78"/>
      <c r="BN4" s="78"/>
      <c r="BO4" s="78"/>
      <c r="BP4" s="78"/>
      <c r="BQ4" s="78" t="s">
        <v>60</v>
      </c>
      <c r="BR4" s="78"/>
      <c r="BS4" s="78"/>
      <c r="BT4" s="78"/>
      <c r="BU4" s="78"/>
      <c r="BV4" s="78"/>
      <c r="BW4" s="78"/>
      <c r="BX4" s="78"/>
      <c r="BY4" s="78"/>
      <c r="BZ4" s="78"/>
      <c r="CA4" s="78"/>
      <c r="CB4" s="78" t="s">
        <v>61</v>
      </c>
      <c r="CC4" s="78"/>
      <c r="CD4" s="78"/>
      <c r="CE4" s="78"/>
      <c r="CF4" s="78"/>
      <c r="CG4" s="78"/>
      <c r="CH4" s="78"/>
      <c r="CI4" s="78"/>
      <c r="CJ4" s="78"/>
      <c r="CK4" s="78"/>
      <c r="CL4" s="78"/>
      <c r="CM4" s="78" t="s">
        <v>62</v>
      </c>
      <c r="CN4" s="78"/>
      <c r="CO4" s="78"/>
      <c r="CP4" s="78"/>
      <c r="CQ4" s="78"/>
      <c r="CR4" s="78"/>
      <c r="CS4" s="78"/>
      <c r="CT4" s="78"/>
      <c r="CU4" s="78"/>
      <c r="CV4" s="78"/>
      <c r="CW4" s="78"/>
      <c r="CX4" s="78" t="s">
        <v>63</v>
      </c>
      <c r="CY4" s="78"/>
      <c r="CZ4" s="78"/>
      <c r="DA4" s="78"/>
      <c r="DB4" s="78"/>
      <c r="DC4" s="78"/>
      <c r="DD4" s="78"/>
      <c r="DE4" s="78"/>
      <c r="DF4" s="78"/>
      <c r="DG4" s="78"/>
      <c r="DH4" s="78"/>
      <c r="DI4" s="78" t="s">
        <v>64</v>
      </c>
      <c r="DJ4" s="78"/>
      <c r="DK4" s="78"/>
      <c r="DL4" s="78"/>
      <c r="DM4" s="78"/>
      <c r="DN4" s="78"/>
      <c r="DO4" s="78"/>
      <c r="DP4" s="78"/>
      <c r="DQ4" s="78"/>
      <c r="DR4" s="78"/>
      <c r="DS4" s="78"/>
      <c r="DT4" s="78" t="s">
        <v>65</v>
      </c>
      <c r="DU4" s="78"/>
      <c r="DV4" s="78"/>
      <c r="DW4" s="78"/>
      <c r="DX4" s="78"/>
      <c r="DY4" s="78"/>
      <c r="DZ4" s="78"/>
      <c r="EA4" s="78"/>
      <c r="EB4" s="78"/>
      <c r="EC4" s="78"/>
      <c r="ED4" s="78"/>
      <c r="EE4" s="78" t="s">
        <v>66</v>
      </c>
      <c r="EF4" s="78"/>
      <c r="EG4" s="78"/>
      <c r="EH4" s="78"/>
      <c r="EI4" s="78"/>
      <c r="EJ4" s="78"/>
      <c r="EK4" s="78"/>
      <c r="EL4" s="78"/>
      <c r="EM4" s="78"/>
      <c r="EN4" s="78"/>
      <c r="EO4" s="78"/>
    </row>
    <row r="5" spans="1:145"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5" s="22" customFormat="1" x14ac:dyDescent="0.15">
      <c r="A6" s="14" t="s">
        <v>95</v>
      </c>
      <c r="B6" s="19">
        <f>B7</f>
        <v>2022</v>
      </c>
      <c r="C6" s="19">
        <f t="shared" ref="C6:X6" si="3">C7</f>
        <v>24422</v>
      </c>
      <c r="D6" s="19">
        <f t="shared" si="3"/>
        <v>47</v>
      </c>
      <c r="E6" s="19">
        <f t="shared" si="3"/>
        <v>17</v>
      </c>
      <c r="F6" s="19">
        <f t="shared" si="3"/>
        <v>5</v>
      </c>
      <c r="G6" s="19">
        <f t="shared" si="3"/>
        <v>0</v>
      </c>
      <c r="H6" s="19" t="str">
        <f t="shared" si="3"/>
        <v>青森県　五戸町</v>
      </c>
      <c r="I6" s="19" t="str">
        <f t="shared" si="3"/>
        <v>法非適用</v>
      </c>
      <c r="J6" s="19" t="str">
        <f t="shared" si="3"/>
        <v>下水道事業</v>
      </c>
      <c r="K6" s="19" t="str">
        <f t="shared" si="3"/>
        <v>農業集落排水</v>
      </c>
      <c r="L6" s="19" t="str">
        <f t="shared" si="3"/>
        <v>F1</v>
      </c>
      <c r="M6" s="19" t="str">
        <f t="shared" si="3"/>
        <v>非設置</v>
      </c>
      <c r="N6" s="20" t="str">
        <f t="shared" si="3"/>
        <v>-</v>
      </c>
      <c r="O6" s="20" t="str">
        <f t="shared" si="3"/>
        <v>該当数値なし</v>
      </c>
      <c r="P6" s="20">
        <f t="shared" si="3"/>
        <v>14.33</v>
      </c>
      <c r="Q6" s="20">
        <f t="shared" si="3"/>
        <v>95.24</v>
      </c>
      <c r="R6" s="20">
        <f t="shared" si="3"/>
        <v>2860</v>
      </c>
      <c r="S6" s="20">
        <f t="shared" si="3"/>
        <v>16088</v>
      </c>
      <c r="T6" s="20">
        <f t="shared" si="3"/>
        <v>177.67</v>
      </c>
      <c r="U6" s="20">
        <f t="shared" si="3"/>
        <v>90.55</v>
      </c>
      <c r="V6" s="20">
        <f t="shared" si="3"/>
        <v>2281</v>
      </c>
      <c r="W6" s="20">
        <f t="shared" si="3"/>
        <v>2.69</v>
      </c>
      <c r="X6" s="20">
        <f t="shared" si="3"/>
        <v>847.96</v>
      </c>
      <c r="Y6" s="21">
        <f>IF(Y7="",NA(),Y7)</f>
        <v>50.7</v>
      </c>
      <c r="Z6" s="21">
        <f t="shared" ref="Z6:AH6" si="4">IF(Z7="",NA(),Z7)</f>
        <v>49.91</v>
      </c>
      <c r="AA6" s="21">
        <f t="shared" si="4"/>
        <v>52.29</v>
      </c>
      <c r="AB6" s="21">
        <f t="shared" si="4"/>
        <v>53.28</v>
      </c>
      <c r="AC6" s="21">
        <f t="shared" si="4"/>
        <v>51.25</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1600.06</v>
      </c>
      <c r="BG6" s="21">
        <f t="shared" ref="BG6:BO6" si="7">IF(BG7="",NA(),BG7)</f>
        <v>1339.46</v>
      </c>
      <c r="BH6" s="21">
        <f t="shared" si="7"/>
        <v>1182.81</v>
      </c>
      <c r="BI6" s="21">
        <f t="shared" si="7"/>
        <v>973.1</v>
      </c>
      <c r="BJ6" s="21">
        <f t="shared" si="7"/>
        <v>899.72</v>
      </c>
      <c r="BK6" s="21">
        <f t="shared" si="7"/>
        <v>654.91999999999996</v>
      </c>
      <c r="BL6" s="21">
        <f t="shared" si="7"/>
        <v>654.71</v>
      </c>
      <c r="BM6" s="21">
        <f t="shared" si="7"/>
        <v>783.8</v>
      </c>
      <c r="BN6" s="21">
        <f t="shared" si="7"/>
        <v>778.81</v>
      </c>
      <c r="BO6" s="21">
        <f t="shared" si="7"/>
        <v>718.49</v>
      </c>
      <c r="BP6" s="20" t="str">
        <f>IF(BP7="","",IF(BP7="-","【-】","【"&amp;SUBSTITUTE(TEXT(BP7,"#,##0.00"),"-","△")&amp;"】"))</f>
        <v>【809.19】</v>
      </c>
      <c r="BQ6" s="21">
        <f>IF(BQ7="",NA(),BQ7)</f>
        <v>32.01</v>
      </c>
      <c r="BR6" s="21">
        <f t="shared" ref="BR6:BZ6" si="8">IF(BR7="",NA(),BR7)</f>
        <v>28.83</v>
      </c>
      <c r="BS6" s="21">
        <f t="shared" si="8"/>
        <v>31.31</v>
      </c>
      <c r="BT6" s="21">
        <f t="shared" si="8"/>
        <v>30.73</v>
      </c>
      <c r="BU6" s="21">
        <f t="shared" si="8"/>
        <v>28.6</v>
      </c>
      <c r="BV6" s="21">
        <f t="shared" si="8"/>
        <v>65.39</v>
      </c>
      <c r="BW6" s="21">
        <f t="shared" si="8"/>
        <v>65.37</v>
      </c>
      <c r="BX6" s="21">
        <f t="shared" si="8"/>
        <v>68.11</v>
      </c>
      <c r="BY6" s="21">
        <f t="shared" si="8"/>
        <v>67.23</v>
      </c>
      <c r="BZ6" s="21">
        <f t="shared" si="8"/>
        <v>61.82</v>
      </c>
      <c r="CA6" s="20" t="str">
        <f>IF(CA7="","",IF(CA7="-","【-】","【"&amp;SUBSTITUTE(TEXT(CA7,"#,##0.00"),"-","△")&amp;"】"))</f>
        <v>【57.02】</v>
      </c>
      <c r="CB6" s="21">
        <f>IF(CB7="",NA(),CB7)</f>
        <v>422.33</v>
      </c>
      <c r="CC6" s="21">
        <f t="shared" ref="CC6:CK6" si="9">IF(CC7="",NA(),CC7)</f>
        <v>472.97</v>
      </c>
      <c r="CD6" s="21">
        <f t="shared" si="9"/>
        <v>451.35</v>
      </c>
      <c r="CE6" s="21">
        <f t="shared" si="9"/>
        <v>460.57</v>
      </c>
      <c r="CF6" s="21">
        <f t="shared" si="9"/>
        <v>499.98</v>
      </c>
      <c r="CG6" s="21">
        <f t="shared" si="9"/>
        <v>230.88</v>
      </c>
      <c r="CH6" s="21">
        <f t="shared" si="9"/>
        <v>228.99</v>
      </c>
      <c r="CI6" s="21">
        <f t="shared" si="9"/>
        <v>222.41</v>
      </c>
      <c r="CJ6" s="21">
        <f t="shared" si="9"/>
        <v>228.21</v>
      </c>
      <c r="CK6" s="21">
        <f t="shared" si="9"/>
        <v>246.9</v>
      </c>
      <c r="CL6" s="20" t="str">
        <f>IF(CL7="","",IF(CL7="-","【-】","【"&amp;SUBSTITUTE(TEXT(CL7,"#,##0.00"),"-","△")&amp;"】"))</f>
        <v>【273.68】</v>
      </c>
      <c r="CM6" s="21">
        <f>IF(CM7="",NA(),CM7)</f>
        <v>42.63</v>
      </c>
      <c r="CN6" s="21">
        <f t="shared" ref="CN6:CV6" si="10">IF(CN7="",NA(),CN7)</f>
        <v>42.63</v>
      </c>
      <c r="CO6" s="21">
        <f t="shared" si="10"/>
        <v>42.63</v>
      </c>
      <c r="CP6" s="21">
        <f t="shared" si="10"/>
        <v>42.63</v>
      </c>
      <c r="CQ6" s="21">
        <f t="shared" si="10"/>
        <v>42.63</v>
      </c>
      <c r="CR6" s="21">
        <f t="shared" si="10"/>
        <v>56.72</v>
      </c>
      <c r="CS6" s="21">
        <f t="shared" si="10"/>
        <v>54.06</v>
      </c>
      <c r="CT6" s="21">
        <f t="shared" si="10"/>
        <v>55.26</v>
      </c>
      <c r="CU6" s="21">
        <f t="shared" si="10"/>
        <v>54.54</v>
      </c>
      <c r="CV6" s="21">
        <f t="shared" si="10"/>
        <v>52.9</v>
      </c>
      <c r="CW6" s="20" t="str">
        <f>IF(CW7="","",IF(CW7="-","【-】","【"&amp;SUBSTITUTE(TEXT(CW7,"#,##0.00"),"-","△")&amp;"】"))</f>
        <v>【52.55】</v>
      </c>
      <c r="CX6" s="21">
        <f>IF(CX7="",NA(),CX7)</f>
        <v>71.150000000000006</v>
      </c>
      <c r="CY6" s="21">
        <f t="shared" ref="CY6:DG6" si="11">IF(CY7="",NA(),CY7)</f>
        <v>71</v>
      </c>
      <c r="CZ6" s="21">
        <f t="shared" si="11"/>
        <v>70.69</v>
      </c>
      <c r="DA6" s="21">
        <f t="shared" si="11"/>
        <v>77.03</v>
      </c>
      <c r="DB6" s="21">
        <f t="shared" si="11"/>
        <v>80.27</v>
      </c>
      <c r="DC6" s="21">
        <f t="shared" si="11"/>
        <v>90.04</v>
      </c>
      <c r="DD6" s="21">
        <f t="shared" si="11"/>
        <v>90.11</v>
      </c>
      <c r="DE6" s="21">
        <f t="shared" si="11"/>
        <v>90.52</v>
      </c>
      <c r="DF6" s="21">
        <f t="shared" si="11"/>
        <v>90.3</v>
      </c>
      <c r="DG6" s="21">
        <f t="shared" si="11"/>
        <v>90.3</v>
      </c>
      <c r="DH6" s="20" t="str">
        <f>IF(DH7="","",IF(DH7="-","【-】","【"&amp;SUBSTITUTE(TEXT(DH7,"#,##0.00"),"-","△")&amp;"】"))</f>
        <v>【87.30】</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0.04</v>
      </c>
      <c r="EK6" s="21">
        <f t="shared" si="14"/>
        <v>0.02</v>
      </c>
      <c r="EL6" s="21">
        <f t="shared" si="14"/>
        <v>0.02</v>
      </c>
      <c r="EM6" s="21">
        <f t="shared" si="14"/>
        <v>0.01</v>
      </c>
      <c r="EN6" s="21">
        <f t="shared" si="14"/>
        <v>0.01</v>
      </c>
      <c r="EO6" s="20" t="str">
        <f>IF(EO7="","",IF(EO7="-","【-】","【"&amp;SUBSTITUTE(TEXT(EO7,"#,##0.00"),"-","△")&amp;"】"))</f>
        <v>【0.02】</v>
      </c>
    </row>
    <row r="7" spans="1:145" s="22" customFormat="1" x14ac:dyDescent="0.15">
      <c r="A7" s="14"/>
      <c r="B7" s="23">
        <v>2022</v>
      </c>
      <c r="C7" s="23">
        <v>24422</v>
      </c>
      <c r="D7" s="23">
        <v>47</v>
      </c>
      <c r="E7" s="23">
        <v>17</v>
      </c>
      <c r="F7" s="23">
        <v>5</v>
      </c>
      <c r="G7" s="23">
        <v>0</v>
      </c>
      <c r="H7" s="23" t="s">
        <v>96</v>
      </c>
      <c r="I7" s="23" t="s">
        <v>97</v>
      </c>
      <c r="J7" s="23" t="s">
        <v>98</v>
      </c>
      <c r="K7" s="23" t="s">
        <v>99</v>
      </c>
      <c r="L7" s="23" t="s">
        <v>100</v>
      </c>
      <c r="M7" s="23" t="s">
        <v>101</v>
      </c>
      <c r="N7" s="24" t="s">
        <v>102</v>
      </c>
      <c r="O7" s="24" t="s">
        <v>103</v>
      </c>
      <c r="P7" s="24">
        <v>14.33</v>
      </c>
      <c r="Q7" s="24">
        <v>95.24</v>
      </c>
      <c r="R7" s="24">
        <v>2860</v>
      </c>
      <c r="S7" s="24">
        <v>16088</v>
      </c>
      <c r="T7" s="24">
        <v>177.67</v>
      </c>
      <c r="U7" s="24">
        <v>90.55</v>
      </c>
      <c r="V7" s="24">
        <v>2281</v>
      </c>
      <c r="W7" s="24">
        <v>2.69</v>
      </c>
      <c r="X7" s="24">
        <v>847.96</v>
      </c>
      <c r="Y7" s="24">
        <v>50.7</v>
      </c>
      <c r="Z7" s="24">
        <v>49.91</v>
      </c>
      <c r="AA7" s="24">
        <v>52.29</v>
      </c>
      <c r="AB7" s="24">
        <v>53.28</v>
      </c>
      <c r="AC7" s="24">
        <v>51.25</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1600.06</v>
      </c>
      <c r="BG7" s="24">
        <v>1339.46</v>
      </c>
      <c r="BH7" s="24">
        <v>1182.81</v>
      </c>
      <c r="BI7" s="24">
        <v>973.1</v>
      </c>
      <c r="BJ7" s="24">
        <v>899.72</v>
      </c>
      <c r="BK7" s="24">
        <v>654.91999999999996</v>
      </c>
      <c r="BL7" s="24">
        <v>654.71</v>
      </c>
      <c r="BM7" s="24">
        <v>783.8</v>
      </c>
      <c r="BN7" s="24">
        <v>778.81</v>
      </c>
      <c r="BO7" s="24">
        <v>718.49</v>
      </c>
      <c r="BP7" s="24">
        <v>809.19</v>
      </c>
      <c r="BQ7" s="24">
        <v>32.01</v>
      </c>
      <c r="BR7" s="24">
        <v>28.83</v>
      </c>
      <c r="BS7" s="24">
        <v>31.31</v>
      </c>
      <c r="BT7" s="24">
        <v>30.73</v>
      </c>
      <c r="BU7" s="24">
        <v>28.6</v>
      </c>
      <c r="BV7" s="24">
        <v>65.39</v>
      </c>
      <c r="BW7" s="24">
        <v>65.37</v>
      </c>
      <c r="BX7" s="24">
        <v>68.11</v>
      </c>
      <c r="BY7" s="24">
        <v>67.23</v>
      </c>
      <c r="BZ7" s="24">
        <v>61.82</v>
      </c>
      <c r="CA7" s="24">
        <v>57.02</v>
      </c>
      <c r="CB7" s="24">
        <v>422.33</v>
      </c>
      <c r="CC7" s="24">
        <v>472.97</v>
      </c>
      <c r="CD7" s="24">
        <v>451.35</v>
      </c>
      <c r="CE7" s="24">
        <v>460.57</v>
      </c>
      <c r="CF7" s="24">
        <v>499.98</v>
      </c>
      <c r="CG7" s="24">
        <v>230.88</v>
      </c>
      <c r="CH7" s="24">
        <v>228.99</v>
      </c>
      <c r="CI7" s="24">
        <v>222.41</v>
      </c>
      <c r="CJ7" s="24">
        <v>228.21</v>
      </c>
      <c r="CK7" s="24">
        <v>246.9</v>
      </c>
      <c r="CL7" s="24">
        <v>273.68</v>
      </c>
      <c r="CM7" s="24">
        <v>42.63</v>
      </c>
      <c r="CN7" s="24">
        <v>42.63</v>
      </c>
      <c r="CO7" s="24">
        <v>42.63</v>
      </c>
      <c r="CP7" s="24">
        <v>42.63</v>
      </c>
      <c r="CQ7" s="24">
        <v>42.63</v>
      </c>
      <c r="CR7" s="24">
        <v>56.72</v>
      </c>
      <c r="CS7" s="24">
        <v>54.06</v>
      </c>
      <c r="CT7" s="24">
        <v>55.26</v>
      </c>
      <c r="CU7" s="24">
        <v>54.54</v>
      </c>
      <c r="CV7" s="24">
        <v>52.9</v>
      </c>
      <c r="CW7" s="24">
        <v>52.55</v>
      </c>
      <c r="CX7" s="24">
        <v>71.150000000000006</v>
      </c>
      <c r="CY7" s="24">
        <v>71</v>
      </c>
      <c r="CZ7" s="24">
        <v>70.69</v>
      </c>
      <c r="DA7" s="24">
        <v>77.03</v>
      </c>
      <c r="DB7" s="24">
        <v>80.27</v>
      </c>
      <c r="DC7" s="24">
        <v>90.04</v>
      </c>
      <c r="DD7" s="24">
        <v>90.11</v>
      </c>
      <c r="DE7" s="24">
        <v>90.52</v>
      </c>
      <c r="DF7" s="24">
        <v>90.3</v>
      </c>
      <c r="DG7" s="24">
        <v>90.3</v>
      </c>
      <c r="DH7" s="24">
        <v>87.3</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0.04</v>
      </c>
      <c r="EK7" s="24">
        <v>0.02</v>
      </c>
      <c r="EL7" s="24">
        <v>0.02</v>
      </c>
      <c r="EM7" s="24">
        <v>0.01</v>
      </c>
      <c r="EN7" s="24">
        <v>0.01</v>
      </c>
      <c r="EO7" s="24">
        <v>0.02</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104</v>
      </c>
      <c r="C9" s="26" t="s">
        <v>105</v>
      </c>
      <c r="D9" s="26" t="s">
        <v>106</v>
      </c>
      <c r="E9" s="26" t="s">
        <v>107</v>
      </c>
      <c r="F9" s="26" t="s">
        <v>108</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47</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109</v>
      </c>
    </row>
    <row r="12" spans="1:145" x14ac:dyDescent="0.15">
      <c r="B12">
        <v>1</v>
      </c>
      <c r="C12">
        <v>1</v>
      </c>
      <c r="D12">
        <v>2</v>
      </c>
      <c r="E12">
        <v>3</v>
      </c>
      <c r="F12">
        <v>4</v>
      </c>
      <c r="G12" t="s">
        <v>110</v>
      </c>
    </row>
    <row r="13" spans="1:145" x14ac:dyDescent="0.15">
      <c r="B13" t="s">
        <v>111</v>
      </c>
      <c r="C13" t="s">
        <v>112</v>
      </c>
      <c r="D13" t="s">
        <v>113</v>
      </c>
      <c r="E13" t="s">
        <v>112</v>
      </c>
      <c r="F13" t="s">
        <v>112</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gonohe</cp:lastModifiedBy>
  <cp:lastPrinted>2024-03-10T23:57:51Z</cp:lastPrinted>
  <dcterms:created xsi:type="dcterms:W3CDTF">2023-12-12T02:52:03Z</dcterms:created>
  <dcterms:modified xsi:type="dcterms:W3CDTF">2024-03-10T23:58:22Z</dcterms:modified>
  <cp:category/>
</cp:coreProperties>
</file>