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onohe\Desktop\経営比較分析\"/>
    </mc:Choice>
  </mc:AlternateContent>
  <xr:revisionPtr revIDLastSave="0" documentId="13_ncr:1_{2A105607-BD05-48E5-9BC0-A5789E1C2572}" xr6:coauthVersionLast="47" xr6:coauthVersionMax="47" xr10:uidLastSave="{00000000-0000-0000-0000-000000000000}"/>
  <workbookProtection workbookAlgorithmName="SHA-512" workbookHashValue="PVq/gsGIF2kZRjTFQwG3yPCi/tScS7oy2GP3CDix9ntWpL0o1I9P7iMVcsmn+Ea7IEz79HXyz2wL8QUNvJ6BHA==" workbookSaltValue="iDKhJ0sIb84iwf3TYUfI6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AL8" i="4"/>
  <c r="AD8" i="4"/>
  <c r="I8" i="4"/>
  <c r="B8" i="4"/>
</calcChain>
</file>

<file path=xl/sharedStrings.xml><?xml version="1.0" encoding="utf-8"?>
<sst xmlns="http://schemas.openxmlformats.org/spreadsheetml/2006/main" count="291" uniqueCount="120">
  <si>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</si>
  <si>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</si>
  <si>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</si>
  <si>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</si>
  <si>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</si>
  <si>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</si>
  <si>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</si>
  <si>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</si>
  <si>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</si>
  <si>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</si>
  <si>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</si>
  <si>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</si>
  <si>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</si>
  <si>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</si>
  <si>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</si>
  <si>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</si>
  <si>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</si>
  <si>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</si>
  <si>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</si>
  <si>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</si>
  <si>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</si>
  <si>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</si>
  <si>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</si>
  <si>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</si>
  <si>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</si>
  <si>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</si>
  <si>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</si>
  <si>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</si>
  <si>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</si>
  <si>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</si>
  <si>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</si>
  <si>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</si>
  <si>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</si>
  <si>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</si>
  <si>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</si>
  <si>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</si>
  <si>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</si>
  <si>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</si>
  <si>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</si>
  <si>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</si>
  <si>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</si>
  <si>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</si>
  <si>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</si>
  <si>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</si>
  <si>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</si>
  <si>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</si>
  <si>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</si>
  <si>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</si>
  <si>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</si>
  <si>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</si>
  <si>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</si>
  <si>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</si>
  <si>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</si>
  <si>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</si>
  <si>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</si>
  <si>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</si>
  <si>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</si>
  <si>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</si>
  <si>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</si>
  <si>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</si>
  <si>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</si>
  <si>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</si>
  <si>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</si>
  <si>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</si>
  <si>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</si>
  <si>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</si>
  <si>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</si>
  <si>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</si>
  <si>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</si>
  <si>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</si>
  <si>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</si>
  <si>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</si>
  <si>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</si>
  <si>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</si>
  <si>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</si>
  <si>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</si>
  <si>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</si>
  <si>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</si>
  <si>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</si>
  <si>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</si>
  <si>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</si>
  <si>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</si>
  <si>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</si>
  <si>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</si>
  <si>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</si>
  <si>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</si>
  <si>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</si>
  <si>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</si>
  <si>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</si>
  <si>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</si>
  <si>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</si>
  <si>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</si>
  <si>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</si>
  <si>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</si>
  <si>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</si>
  <si>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</si>
  <si>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</si>
  <si>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</si>
  <si>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</si>
  <si>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</si>
  <si>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</si>
  <si>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</si>
  <si>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</si>
  <si>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</si>
  <si>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</si>
  <si>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</si>
  <si>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</si>
  <si>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</si>
  <si>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</si>
  <si>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</si>
  <si>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</si>
  <si>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</si>
  <si>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</si>
  <si>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</si>
  <si>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</si>
  <si>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</si>
  <si>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</si>
  <si>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浄化槽事業は類似団体を下回る経営状況にあるといえる。
本事業は令和3年度から始まった事業であるため、現状は加入者が少なく、使用料以外の収入に依存している部分が大きい状況であるが、今後は加入促進、汚水処理コスト削減を図り、経営改善に取り組んでいく。</t>
    <rPh sb="3" eb="5">
      <t>ジギョウ</t>
    </rPh>
    <rPh sb="6" eb="8">
      <t>ルイジ</t>
    </rPh>
    <rPh sb="8" eb="10">
      <t>ダンタイ</t>
    </rPh>
    <rPh sb="11" eb="13">
      <t>シタマワ</t>
    </rPh>
    <rPh sb="14" eb="16">
      <t>ケイエイ</t>
    </rPh>
    <rPh sb="16" eb="18">
      <t>ジョウキョウ</t>
    </rPh>
    <rPh sb="27" eb="28">
      <t>ホン</t>
    </rPh>
    <rPh sb="28" eb="30">
      <t>ジギョウ</t>
    </rPh>
    <rPh sb="38" eb="39">
      <t>ハジ</t>
    </rPh>
    <rPh sb="50" eb="52">
      <t>ゲンジョウ</t>
    </rPh>
    <rPh sb="53" eb="56">
      <t>カニュウシャ</t>
    </rPh>
    <rPh sb="57" eb="58">
      <t>スク</t>
    </rPh>
    <rPh sb="82" eb="84">
      <t>ジョウキョウ</t>
    </rPh>
    <rPh sb="89" eb="91">
      <t>コンゴ</t>
    </rPh>
    <rPh sb="92" eb="94">
      <t>カニュウ</t>
    </rPh>
    <rPh sb="94" eb="96">
      <t>ソクシン</t>
    </rPh>
    <rPh sb="107" eb="108">
      <t>ハカ</t>
    </rPh>
    <phoneticPr fontId="4"/>
  </si>
  <si>
    <t>①100%を上回っているものの、使用料以外の収入（一般会計繰入金）に依存している割合が高いため、加入促進に努める。
④浄化槽事業は令和3年度からの事業であり営業収益が少ないため、類似団体よりも高い比率となっている。
⑤類似団体よりも下回っており、使用料以外の収入（一般会計繰入金）に依存している割合が高いといえる。
⑥有収水量1㎥当たりの汚水処理原価は、類似団体の平均値より高い数値であるため、汚水処理コストの削減、加入促進に努めて、経営改善を図っていく。
⑦類似団体を上回っているので、今後も適切な施設稼働規模になるよう努める。
⑧水洗化率は類似団体を上回っている。
以上のことから、類似団体を下回る経営状況にあるといえる。浄化槽事業は令和3年度から始まった事業であるため、現状は加入者が少なく、使用料以外の収入に依存している部分が大きい状況であるが、今後は加入促進、汚水処理コスト削減を図り、経営改善に取り組んでいく。</t>
    <rPh sb="53" eb="54">
      <t>ツト</t>
    </rPh>
    <rPh sb="78" eb="80">
      <t>エイギョウ</t>
    </rPh>
    <rPh sb="80" eb="82">
      <t>シュウエキ</t>
    </rPh>
    <rPh sb="83" eb="84">
      <t>スク</t>
    </rPh>
    <rPh sb="89" eb="91">
      <t>ルイジ</t>
    </rPh>
    <rPh sb="91" eb="93">
      <t>ダンタイ</t>
    </rPh>
    <rPh sb="96" eb="97">
      <t>タカ</t>
    </rPh>
    <rPh sb="98" eb="100">
      <t>ヒリツ</t>
    </rPh>
    <rPh sb="109" eb="111">
      <t>ルイジ</t>
    </rPh>
    <rPh sb="111" eb="113">
      <t>ダンタイ</t>
    </rPh>
    <rPh sb="116" eb="118">
      <t>シタマワ</t>
    </rPh>
    <rPh sb="123" eb="126">
      <t>シヨウリョウ</t>
    </rPh>
    <rPh sb="126" eb="128">
      <t>イガイ</t>
    </rPh>
    <rPh sb="129" eb="131">
      <t>シュウニュウ</t>
    </rPh>
    <rPh sb="132" eb="134">
      <t>イッパン</t>
    </rPh>
    <rPh sb="134" eb="136">
      <t>カイケイ</t>
    </rPh>
    <rPh sb="136" eb="138">
      <t>クリイレ</t>
    </rPh>
    <rPh sb="138" eb="139">
      <t>キン</t>
    </rPh>
    <rPh sb="141" eb="143">
      <t>イゾン</t>
    </rPh>
    <rPh sb="147" eb="149">
      <t>ワリアイ</t>
    </rPh>
    <rPh sb="150" eb="151">
      <t>タカ</t>
    </rPh>
    <rPh sb="159" eb="161">
      <t>ユウシュウ</t>
    </rPh>
    <rPh sb="161" eb="163">
      <t>スイリョウ</t>
    </rPh>
    <rPh sb="165" eb="166">
      <t>ア</t>
    </rPh>
    <rPh sb="169" eb="171">
      <t>オスイ</t>
    </rPh>
    <rPh sb="171" eb="173">
      <t>ショリ</t>
    </rPh>
    <rPh sb="173" eb="175">
      <t>ゲンカ</t>
    </rPh>
    <rPh sb="177" eb="179">
      <t>ルイジ</t>
    </rPh>
    <rPh sb="179" eb="181">
      <t>ダンタイ</t>
    </rPh>
    <rPh sb="182" eb="185">
      <t>ヘイキンチ</t>
    </rPh>
    <rPh sb="187" eb="188">
      <t>タカ</t>
    </rPh>
    <rPh sb="189" eb="191">
      <t>スウチ</t>
    </rPh>
    <rPh sb="197" eb="199">
      <t>オスイ</t>
    </rPh>
    <rPh sb="199" eb="201">
      <t>ショリ</t>
    </rPh>
    <rPh sb="205" eb="207">
      <t>サクゲン</t>
    </rPh>
    <rPh sb="213" eb="214">
      <t>ツト</t>
    </rPh>
    <rPh sb="217" eb="219">
      <t>ケイエイ</t>
    </rPh>
    <rPh sb="219" eb="221">
      <t>カイゼン</t>
    </rPh>
    <rPh sb="222" eb="223">
      <t>ハカ</t>
    </rPh>
    <rPh sb="235" eb="236">
      <t>ウエ</t>
    </rPh>
    <rPh sb="244" eb="246">
      <t>コンゴ</t>
    </rPh>
    <rPh sb="267" eb="270">
      <t>スイセンカ</t>
    </rPh>
    <rPh sb="270" eb="271">
      <t>リツ</t>
    </rPh>
    <rPh sb="285" eb="287">
      <t>イジョウ</t>
    </rPh>
    <rPh sb="293" eb="295">
      <t>ルイジ</t>
    </rPh>
    <rPh sb="295" eb="296">
      <t>ダン</t>
    </rPh>
    <rPh sb="296" eb="297">
      <t>タイ</t>
    </rPh>
    <rPh sb="298" eb="300">
      <t>シタマワ</t>
    </rPh>
    <rPh sb="301" eb="303">
      <t>ケイエイ</t>
    </rPh>
    <rPh sb="303" eb="305">
      <t>ジョウキョウ</t>
    </rPh>
    <rPh sb="313" eb="316">
      <t>ジョウカソウ</t>
    </rPh>
    <phoneticPr fontId="4"/>
  </si>
  <si>
    <t>③浄化槽事業は令和3年度からの事業であり、計画的な更新の必要な時期は未定である。</t>
    <rPh sb="1" eb="4">
      <t>ジョウカソウ</t>
    </rPh>
    <rPh sb="4" eb="6">
      <t>ジギョウ</t>
    </rPh>
    <rPh sb="7" eb="9">
      <t>レイワ</t>
    </rPh>
    <rPh sb="10" eb="12">
      <t>ネンド</t>
    </rPh>
    <rPh sb="15" eb="17">
      <t>ジギョウ</t>
    </rPh>
    <rPh sb="21" eb="24">
      <t>ケイカクテキ</t>
    </rPh>
    <rPh sb="25" eb="27">
      <t>コウシン</t>
    </rPh>
    <rPh sb="28" eb="30">
      <t>ヒツヨウ</t>
    </rPh>
    <rPh sb="31" eb="33">
      <t>ジキ</t>
    </rPh>
    <rPh sb="34" eb="36">
      <t>ミテイ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</si>
</sst>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7-4ADB-AE18-5D44FA01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7-4ADB-AE18-5D44FA01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F-4FAC-99A5-B33C8AB6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2F-4FAC-99A5-B33C8AB6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1-45EF-A245-C2413FE2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1-45EF-A245-C2413FE2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1-46DB-B238-10038D5A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1-46DB-B238-10038D5A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0-4DE2-AC07-9B124C974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0-4DE2-AC07-9B124C974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A-44E2-AD6D-93031C4B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A-44E2-AD6D-93031C4B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C-43E7-B386-94FBB6848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C-43E7-B386-94FBB6848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1-4004-BCC5-E04D85B8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1-4004-BCC5-E04D85B8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2321.4299999999998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5-46EF-96AC-B083FD40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5-46EF-96AC-B083FD40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9-484D-B0F6-E00943586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9-484D-B0F6-E00943586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3033.61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088-B009-60D9FAB7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301.54000000000002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0-4088-B009-60D9FAB7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11" sqref="B1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青森県　五戸町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K3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16388</v>
      </c>
      <c r="AM8" s="46"/>
      <c r="AN8" s="46"/>
      <c r="AO8" s="46"/>
      <c r="AP8" s="46"/>
      <c r="AQ8" s="46"/>
      <c r="AR8" s="46"/>
      <c r="AS8" s="46"/>
      <c r="AT8" s="45">
        <f>データ!T6</f>
        <v>177.67</v>
      </c>
      <c r="AU8" s="45"/>
      <c r="AV8" s="45"/>
      <c r="AW8" s="45"/>
      <c r="AX8" s="45"/>
      <c r="AY8" s="45"/>
      <c r="AZ8" s="45"/>
      <c r="BA8" s="45"/>
      <c r="BB8" s="45">
        <f>データ!U6</f>
        <v>92.24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0.16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4510</v>
      </c>
      <c r="AE10" s="46"/>
      <c r="AF10" s="46"/>
      <c r="AG10" s="46"/>
      <c r="AH10" s="46"/>
      <c r="AI10" s="46"/>
      <c r="AJ10" s="46"/>
      <c r="AK10" s="2"/>
      <c r="AL10" s="46">
        <f>データ!V6</f>
        <v>26</v>
      </c>
      <c r="AM10" s="46"/>
      <c r="AN10" s="46"/>
      <c r="AO10" s="46"/>
      <c r="AP10" s="46"/>
      <c r="AQ10" s="46"/>
      <c r="AR10" s="46"/>
      <c r="AS10" s="46"/>
      <c r="AT10" s="45">
        <f>データ!W6</f>
        <v>0.01</v>
      </c>
      <c r="AU10" s="45"/>
      <c r="AV10" s="45"/>
      <c r="AW10" s="45"/>
      <c r="AX10" s="45"/>
      <c r="AY10" s="45"/>
      <c r="AZ10" s="45"/>
      <c r="BA10" s="45"/>
      <c r="BB10" s="45">
        <f>データ!X6</f>
        <v>2600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d3PSnTmn89Ijr08q9pHIFdQB6MSKm85N2hZkh/nZsHF6GcWNVpc0eNjrjn4/eOz7Y7EXTTa4VtiZUqG25epArQ==" saltValue="zfQIF565CISn2xg/lvFNd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24422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青森県　五戸町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0.16</v>
      </c>
      <c r="Q6" s="20">
        <f t="shared" si="3"/>
        <v>100</v>
      </c>
      <c r="R6" s="20">
        <f t="shared" si="3"/>
        <v>4510</v>
      </c>
      <c r="S6" s="20">
        <f t="shared" si="3"/>
        <v>16388</v>
      </c>
      <c r="T6" s="20">
        <f t="shared" si="3"/>
        <v>177.67</v>
      </c>
      <c r="U6" s="20">
        <f t="shared" si="3"/>
        <v>92.24</v>
      </c>
      <c r="V6" s="20">
        <f t="shared" si="3"/>
        <v>26</v>
      </c>
      <c r="W6" s="20">
        <f t="shared" si="3"/>
        <v>0.01</v>
      </c>
      <c r="X6" s="20">
        <f t="shared" si="3"/>
        <v>2600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109.01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2321.4299999999998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393.35</v>
      </c>
      <c r="BP6" s="20" t="str">
        <f>IF(BP7="","",IF(BP7="-","【-】","【"&amp;SUBSTITUTE(TEXT(BP7,"#,##0.00"),"-","△")&amp;"】"))</f>
        <v>【310.14】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1.89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48.13</v>
      </c>
      <c r="CA6" s="20" t="str">
        <f>IF(CA7="","",IF(CA7="-","【-】","【"&amp;SUBSTITUTE(TEXT(CA7,"#,##0.00"),"-","△")&amp;"】"))</f>
        <v>【57.71】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3033.61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301.54000000000002</v>
      </c>
      <c r="CL6" s="20" t="str">
        <f>IF(CL7="","",IF(CL7="-","【-】","【"&amp;SUBSTITUTE(TEXT(CL7,"#,##0.00"),"-","△")&amp;"】"))</f>
        <v>【286.17】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72.73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58.26</v>
      </c>
      <c r="CW6" s="20" t="str">
        <f>IF(CW7="","",IF(CW7="-","【-】","【"&amp;SUBSTITUTE(TEXT(CW7,"#,##0.00"),"-","△")&amp;"】"))</f>
        <v>【56.80】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66.430000000000007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24422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0.16</v>
      </c>
      <c r="Q7" s="24">
        <v>100</v>
      </c>
      <c r="R7" s="24">
        <v>4510</v>
      </c>
      <c r="S7" s="24">
        <v>16388</v>
      </c>
      <c r="T7" s="24">
        <v>177.67</v>
      </c>
      <c r="U7" s="24">
        <v>92.24</v>
      </c>
      <c r="V7" s="24">
        <v>26</v>
      </c>
      <c r="W7" s="24">
        <v>0.01</v>
      </c>
      <c r="X7" s="24">
        <v>2600</v>
      </c>
      <c r="Y7" s="24" t="s">
        <v>103</v>
      </c>
      <c r="Z7" s="24" t="s">
        <v>103</v>
      </c>
      <c r="AA7" s="24" t="s">
        <v>103</v>
      </c>
      <c r="AB7" s="24" t="s">
        <v>103</v>
      </c>
      <c r="AC7" s="24">
        <v>109.01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 t="s">
        <v>103</v>
      </c>
      <c r="BG7" s="24" t="s">
        <v>103</v>
      </c>
      <c r="BH7" s="24" t="s">
        <v>103</v>
      </c>
      <c r="BI7" s="24" t="s">
        <v>103</v>
      </c>
      <c r="BJ7" s="24">
        <v>2321.4299999999998</v>
      </c>
      <c r="BK7" s="24" t="s">
        <v>103</v>
      </c>
      <c r="BL7" s="24" t="s">
        <v>103</v>
      </c>
      <c r="BM7" s="24" t="s">
        <v>103</v>
      </c>
      <c r="BN7" s="24" t="s">
        <v>103</v>
      </c>
      <c r="BO7" s="24">
        <v>393.35</v>
      </c>
      <c r="BP7" s="24">
        <v>310.14</v>
      </c>
      <c r="BQ7" s="24" t="s">
        <v>103</v>
      </c>
      <c r="BR7" s="24" t="s">
        <v>103</v>
      </c>
      <c r="BS7" s="24" t="s">
        <v>103</v>
      </c>
      <c r="BT7" s="24" t="s">
        <v>103</v>
      </c>
      <c r="BU7" s="24">
        <v>1.89</v>
      </c>
      <c r="BV7" s="24" t="s">
        <v>103</v>
      </c>
      <c r="BW7" s="24" t="s">
        <v>103</v>
      </c>
      <c r="BX7" s="24" t="s">
        <v>103</v>
      </c>
      <c r="BY7" s="24" t="s">
        <v>103</v>
      </c>
      <c r="BZ7" s="24">
        <v>48.13</v>
      </c>
      <c r="CA7" s="24">
        <v>57.71</v>
      </c>
      <c r="CB7" s="24" t="s">
        <v>103</v>
      </c>
      <c r="CC7" s="24" t="s">
        <v>103</v>
      </c>
      <c r="CD7" s="24" t="s">
        <v>103</v>
      </c>
      <c r="CE7" s="24" t="s">
        <v>103</v>
      </c>
      <c r="CF7" s="24">
        <v>3033.61</v>
      </c>
      <c r="CG7" s="24" t="s">
        <v>103</v>
      </c>
      <c r="CH7" s="24" t="s">
        <v>103</v>
      </c>
      <c r="CI7" s="24" t="s">
        <v>103</v>
      </c>
      <c r="CJ7" s="24" t="s">
        <v>103</v>
      </c>
      <c r="CK7" s="24">
        <v>301.54000000000002</v>
      </c>
      <c r="CL7" s="24">
        <v>286.17</v>
      </c>
      <c r="CM7" s="24" t="s">
        <v>103</v>
      </c>
      <c r="CN7" s="24" t="s">
        <v>103</v>
      </c>
      <c r="CO7" s="24" t="s">
        <v>103</v>
      </c>
      <c r="CP7" s="24" t="s">
        <v>103</v>
      </c>
      <c r="CQ7" s="24">
        <v>72.73</v>
      </c>
      <c r="CR7" s="24" t="s">
        <v>103</v>
      </c>
      <c r="CS7" s="24" t="s">
        <v>103</v>
      </c>
      <c r="CT7" s="24" t="s">
        <v>103</v>
      </c>
      <c r="CU7" s="24" t="s">
        <v>103</v>
      </c>
      <c r="CV7" s="24">
        <v>58.26</v>
      </c>
      <c r="CW7" s="24">
        <v>56.8</v>
      </c>
      <c r="CX7" s="24" t="s">
        <v>103</v>
      </c>
      <c r="CY7" s="24" t="s">
        <v>103</v>
      </c>
      <c r="CZ7" s="24" t="s">
        <v>103</v>
      </c>
      <c r="DA7" s="24" t="s">
        <v>103</v>
      </c>
      <c r="DB7" s="24">
        <v>100</v>
      </c>
      <c r="DC7" s="24" t="s">
        <v>103</v>
      </c>
      <c r="DD7" s="24" t="s">
        <v>103</v>
      </c>
      <c r="DE7" s="24" t="s">
        <v>103</v>
      </c>
      <c r="DF7" s="24" t="s">
        <v>103</v>
      </c>
      <c r="DG7" s="24">
        <v>66.430000000000007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gonohe</cp:lastModifiedBy>
  <dcterms:created xsi:type="dcterms:W3CDTF">2023-01-13T00:07:56Z</dcterms:created>
  <dcterms:modified xsi:type="dcterms:W3CDTF">2023-02-28T23:10:19Z</dcterms:modified>
  <cp:category/>
</cp:coreProperties>
</file>