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01\共有移行先\00_共有\15_建設課\上下水道班\07_公営企業・決算統計・経営戦略等\経営比較分析表\R01決算\"/>
    </mc:Choice>
  </mc:AlternateContent>
  <workbookProtection workbookAlgorithmName="SHA-512" workbookHashValue="Qk5VX0oS956MQudUk9l3V/QynXBmQvCcKjbjjcbNrDucP5EXtwu6bRyALqt/jnHWzgt/wmzwQ3e2iMie++cuVA==" workbookSaltValue="g5rQ0wOySBruur2WUPCDiQ==" workbookSpinCount="100000" lockStructure="1"/>
  <bookViews>
    <workbookView xWindow="0" yWindow="0" windowWidth="2049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<sst xmlns="http://schemas.openxmlformats.org/spreadsheetml/2006/main" count="233" uniqueCount="117">
  <si>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</si>
  <si>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</si>
  <si>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</si>
  <si>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</si>
  <si>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</si>
  <si>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</si>
  <si>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</si>
  <si>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</si>
  <si>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</si>
  <si>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</si>
  <si>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</si>
  <si>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</si>
  <si>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</si>
  <si>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</si>
  <si>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</si>
  <si>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</si>
  <si>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</si>
  <si>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</si>
  <si>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</si>
  <si>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</si>
  <si>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</si>
  <si>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</si>
  <si>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</si>
  <si>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</si>
  <si>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</si>
  <si>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</si>
  <si>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</si>
  <si>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</si>
  <si>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</si>
  <si>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</si>
  <si>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</si>
  <si>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</si>
  <si>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</si>
  <si>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</si>
  <si>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</si>
  <si>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</si>
  <si>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</si>
  <si>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</si>
  <si>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</si>
  <si>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</si>
  <si>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</si>
  <si>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</si>
  <si>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</si>
  <si>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</si>
  <si>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</si>
  <si>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</si>
  <si>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</si>
  <si>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</si>
  <si>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</si>
  <si>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</si>
  <si>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</si>
  <si>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</si>
  <si>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</si>
  <si>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</si>
  <si>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</si>
  <si>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</si>
  <si>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</si>
  <si>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</si>
  <si>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</si>
  <si>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</si>
  <si>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</si>
  <si>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</si>
  <si>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</si>
  <si>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</si>
  <si>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</si>
  <si>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</si>
  <si>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</si>
  <si>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</si>
  <si>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</si>
  <si>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</si>
  <si>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</si>
  <si>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</si>
  <si>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</si>
  <si>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</si>
  <si>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</si>
  <si>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</si>
  <si>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</si>
  <si>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</si>
  <si>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</si>
  <si>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</si>
  <si>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</si>
  <si>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</si>
  <si>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</si>
  <si>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</si>
  <si>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</si>
  <si>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</si>
  <si>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</si>
  <si>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</si>
  <si>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</si>
  <si>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</si>
  <si>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</si>
  <si>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</si>
  <si>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</si>
  <si>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</si>
  <si>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</si>
  <si>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</si>
  <si>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</si>
  <si>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</si>
  <si>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</si>
  <si>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</si>
  <si>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</si>
  <si>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</si>
  <si>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</si>
  <si>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</si>
  <si>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</si>
  <si>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</si>
  <si>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</si>
  <si>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</si>
  <si>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</si>
  <si>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</si>
  <si>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</si>
  <si>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</si>
  <si>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</si>
  <si>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</si>
  <si>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③類似団体を下回っている。
管路については、法定耐用年数を迎える施設の増加が見込まれるため、それに伴い増加する更新事業をいかに計画的に行うかが課題である。</t>
    <rPh sb="1" eb="3">
      <t>ルイジ</t>
    </rPh>
    <rPh sb="3" eb="5">
      <t>ダンタイ</t>
    </rPh>
    <rPh sb="6" eb="8">
      <t>シタマワ</t>
    </rPh>
    <rPh sb="14" eb="16">
      <t>カンロ</t>
    </rPh>
    <rPh sb="22" eb="24">
      <t>ホウテイ</t>
    </rPh>
    <rPh sb="24" eb="26">
      <t>タイヨウ</t>
    </rPh>
    <rPh sb="26" eb="28">
      <t>ネンスウ</t>
    </rPh>
    <rPh sb="29" eb="30">
      <t>ムカ</t>
    </rPh>
    <rPh sb="32" eb="34">
      <t>シセツ</t>
    </rPh>
    <rPh sb="35" eb="37">
      <t>ゾウカ</t>
    </rPh>
    <rPh sb="38" eb="40">
      <t>ミコ</t>
    </rPh>
    <rPh sb="49" eb="50">
      <t>トモナ</t>
    </rPh>
    <rPh sb="51" eb="53">
      <t>ゾウカ</t>
    </rPh>
    <rPh sb="55" eb="57">
      <t>コウシン</t>
    </rPh>
    <rPh sb="57" eb="59">
      <t>ジギョウ</t>
    </rPh>
    <rPh sb="63" eb="65">
      <t>ケイカク</t>
    </rPh>
    <rPh sb="65" eb="66">
      <t>テキ</t>
    </rPh>
    <rPh sb="67" eb="68">
      <t>オコナ</t>
    </rPh>
    <rPh sb="71" eb="73">
      <t>カダイ</t>
    </rPh>
    <phoneticPr fontId="4"/>
  </si>
  <si>
    <t>簡易水道事業は経営が安定しているといえるが、今後、施設の老朽化に伴い更新事業が増加することを踏まえると、健全・効率的な経営を維持しつつ計画的な施設の更新を行う必要がある。また、平成28年度に策定した経営戦略に即した経営改善を図っていく。
　</t>
    <rPh sb="0" eb="2">
      <t>カンイ</t>
    </rPh>
    <rPh sb="2" eb="4">
      <t>スイドウ</t>
    </rPh>
    <rPh sb="4" eb="6">
      <t>ジギョウ</t>
    </rPh>
    <rPh sb="7" eb="9">
      <t>ケイエイ</t>
    </rPh>
    <rPh sb="10" eb="12">
      <t>アンテイ</t>
    </rPh>
    <rPh sb="22" eb="24">
      <t>コンゴ</t>
    </rPh>
    <rPh sb="25" eb="27">
      <t>シセツ</t>
    </rPh>
    <rPh sb="28" eb="31">
      <t>ロウキュウカ</t>
    </rPh>
    <rPh sb="32" eb="33">
      <t>トモナ</t>
    </rPh>
    <rPh sb="34" eb="36">
      <t>コウシン</t>
    </rPh>
    <rPh sb="36" eb="38">
      <t>ジギョウ</t>
    </rPh>
    <rPh sb="39" eb="41">
      <t>ゾウカ</t>
    </rPh>
    <rPh sb="46" eb="47">
      <t>フ</t>
    </rPh>
    <rPh sb="52" eb="54">
      <t>ケンゼン</t>
    </rPh>
    <rPh sb="55" eb="57">
      <t>コウリツ</t>
    </rPh>
    <rPh sb="57" eb="58">
      <t>テキ</t>
    </rPh>
    <rPh sb="59" eb="61">
      <t>ケイエイ</t>
    </rPh>
    <rPh sb="62" eb="64">
      <t>イジ</t>
    </rPh>
    <rPh sb="67" eb="69">
      <t>ケイカク</t>
    </rPh>
    <rPh sb="69" eb="70">
      <t>テキ</t>
    </rPh>
    <rPh sb="71" eb="73">
      <t>シセツ</t>
    </rPh>
    <rPh sb="74" eb="76">
      <t>コウシン</t>
    </rPh>
    <rPh sb="77" eb="78">
      <t>オコナ</t>
    </rPh>
    <rPh sb="79" eb="81">
      <t>ヒツヨウ</t>
    </rPh>
    <rPh sb="88" eb="90">
      <t>ヘイセイ</t>
    </rPh>
    <rPh sb="92" eb="93">
      <t>ネン</t>
    </rPh>
    <rPh sb="93" eb="94">
      <t>ド</t>
    </rPh>
    <rPh sb="95" eb="97">
      <t>サクテイ</t>
    </rPh>
    <rPh sb="99" eb="101">
      <t>ケイエイ</t>
    </rPh>
    <rPh sb="101" eb="103">
      <t>センリャク</t>
    </rPh>
    <rPh sb="104" eb="105">
      <t>ソク</t>
    </rPh>
    <rPh sb="107" eb="109">
      <t>ケイエイ</t>
    </rPh>
    <rPh sb="109" eb="111">
      <t>カイゼン</t>
    </rPh>
    <rPh sb="112" eb="113">
      <t>ハカ</t>
    </rPh>
    <phoneticPr fontId="4"/>
  </si>
  <si>
    <t>①継続的に100%を下回る赤字経営が続いているが、類似団体平均と比較して高い数値となっている。
④類似団体の平均値よりも低く抑えられている。今後、計画的に施設を更新しつつ、健全な経営を図る。
⑤毎年度100%を下回っているが、類似団体と比較して同程度以上の数値となっている。
⑥有収水量1㎥当たりの給水原価は、類似団体と比較して高い数値となっている。
⑦継続的に類似団体平均を下回っているため、適切な施設稼働に努める。
⑧継続的に80%前後の数値で推移しており、類似団体の平均を上回っている。
以上のことから、類似団体に近い経営ができているといえる。今後、施設の老朽化状況を把握・分析し、計画的な施設の更新に取り組んで行く。</t>
    <rPh sb="1" eb="4">
      <t>ケイゾクテキ</t>
    </rPh>
    <rPh sb="10" eb="12">
      <t>シタマワ</t>
    </rPh>
    <rPh sb="13" eb="15">
      <t>アカジ</t>
    </rPh>
    <rPh sb="15" eb="17">
      <t>ケイエイ</t>
    </rPh>
    <rPh sb="18" eb="19">
      <t>ツヅ</t>
    </rPh>
    <rPh sb="25" eb="27">
      <t>ルイジ</t>
    </rPh>
    <rPh sb="27" eb="29">
      <t>ダンタイ</t>
    </rPh>
    <rPh sb="29" eb="31">
      <t>ヘイキン</t>
    </rPh>
    <rPh sb="32" eb="34">
      <t>ヒカク</t>
    </rPh>
    <rPh sb="36" eb="37">
      <t>タカ</t>
    </rPh>
    <rPh sb="38" eb="40">
      <t>スウチ</t>
    </rPh>
    <rPh sb="49" eb="51">
      <t>ルイジ</t>
    </rPh>
    <rPh sb="51" eb="53">
      <t>ダンタイ</t>
    </rPh>
    <rPh sb="54" eb="57">
      <t>ヘイキンチ</t>
    </rPh>
    <rPh sb="60" eb="61">
      <t>ヒク</t>
    </rPh>
    <rPh sb="62" eb="63">
      <t>オサ</t>
    </rPh>
    <rPh sb="70" eb="72">
      <t>コンゴ</t>
    </rPh>
    <rPh sb="73" eb="75">
      <t>ケイカク</t>
    </rPh>
    <rPh sb="75" eb="76">
      <t>テキ</t>
    </rPh>
    <rPh sb="77" eb="79">
      <t>シセツ</t>
    </rPh>
    <rPh sb="80" eb="82">
      <t>コウシン</t>
    </rPh>
    <rPh sb="86" eb="88">
      <t>ケンゼン</t>
    </rPh>
    <rPh sb="89" eb="91">
      <t>ケイエイ</t>
    </rPh>
    <rPh sb="92" eb="93">
      <t>ハカ</t>
    </rPh>
    <rPh sb="97" eb="99">
      <t>マイトシ</t>
    </rPh>
    <rPh sb="99" eb="100">
      <t>ド</t>
    </rPh>
    <rPh sb="105" eb="107">
      <t>シタマワ</t>
    </rPh>
    <rPh sb="113" eb="115">
      <t>ルイジ</t>
    </rPh>
    <rPh sb="115" eb="117">
      <t>ダンタイ</t>
    </rPh>
    <rPh sb="118" eb="120">
      <t>ヒカク</t>
    </rPh>
    <rPh sb="122" eb="125">
      <t>ドウテイド</t>
    </rPh>
    <rPh sb="125" eb="127">
      <t>イジョウ</t>
    </rPh>
    <rPh sb="128" eb="130">
      <t>スウチ</t>
    </rPh>
    <rPh sb="139" eb="141">
      <t>ユウシュウ</t>
    </rPh>
    <rPh sb="141" eb="143">
      <t>スイリョウ</t>
    </rPh>
    <rPh sb="145" eb="146">
      <t>ア</t>
    </rPh>
    <rPh sb="149" eb="151">
      <t>キュウスイ</t>
    </rPh>
    <rPh sb="151" eb="153">
      <t>ゲンカ</t>
    </rPh>
    <rPh sb="155" eb="157">
      <t>ルイジ</t>
    </rPh>
    <rPh sb="157" eb="159">
      <t>ダンタイ</t>
    </rPh>
    <rPh sb="160" eb="162">
      <t>ヒカク</t>
    </rPh>
    <rPh sb="164" eb="165">
      <t>タカ</t>
    </rPh>
    <rPh sb="166" eb="168">
      <t>スウチ</t>
    </rPh>
    <rPh sb="177" eb="180">
      <t>ケイゾクテキ</t>
    </rPh>
    <rPh sb="181" eb="183">
      <t>ルイジ</t>
    </rPh>
    <rPh sb="183" eb="185">
      <t>ダンタイ</t>
    </rPh>
    <rPh sb="185" eb="187">
      <t>ヘイキン</t>
    </rPh>
    <rPh sb="188" eb="190">
      <t>シタマワ</t>
    </rPh>
    <rPh sb="197" eb="199">
      <t>テキセツ</t>
    </rPh>
    <rPh sb="200" eb="202">
      <t>シセツ</t>
    </rPh>
    <rPh sb="202" eb="204">
      <t>カドウ</t>
    </rPh>
    <rPh sb="205" eb="206">
      <t>ツト</t>
    </rPh>
    <rPh sb="211" eb="214">
      <t>ケイゾクテキ</t>
    </rPh>
    <rPh sb="221" eb="223">
      <t>スウチ</t>
    </rPh>
    <rPh sb="224" eb="226">
      <t>スイイ</t>
    </rPh>
    <rPh sb="231" eb="233">
      <t>ルイジ</t>
    </rPh>
    <rPh sb="233" eb="235">
      <t>ダンタイ</t>
    </rPh>
    <rPh sb="236" eb="238">
      <t>ヘイキン</t>
    </rPh>
    <rPh sb="239" eb="241">
      <t>ウワマワ</t>
    </rPh>
    <rPh sb="247" eb="249">
      <t>イジョウ</t>
    </rPh>
    <rPh sb="255" eb="257">
      <t>ルイジ</t>
    </rPh>
    <rPh sb="257" eb="259">
      <t>ダンタイ</t>
    </rPh>
    <rPh sb="260" eb="261">
      <t>チカ</t>
    </rPh>
    <rPh sb="262" eb="264">
      <t>ケイエイ</t>
    </rPh>
    <rPh sb="275" eb="277">
      <t>コンゴ</t>
    </rPh>
    <rPh sb="278" eb="280">
      <t>シセツ</t>
    </rPh>
    <rPh sb="281" eb="284">
      <t>ロウキュウカ</t>
    </rPh>
    <rPh sb="284" eb="286">
      <t>ジョウキョウ</t>
    </rPh>
    <rPh sb="287" eb="289">
      <t>ハアク</t>
    </rPh>
    <rPh sb="290" eb="292">
      <t>ブンセキ</t>
    </rPh>
    <rPh sb="294" eb="296">
      <t>ケイカク</t>
    </rPh>
    <rPh sb="296" eb="297">
      <t>テキ</t>
    </rPh>
    <rPh sb="298" eb="300">
      <t>シセツ</t>
    </rPh>
    <rPh sb="301" eb="303">
      <t>コウシン</t>
    </rPh>
    <rPh sb="304" eb="305">
      <t>ト</t>
    </rPh>
    <rPh sb="306" eb="307">
      <t>ク</t>
    </rPh>
    <rPh sb="309" eb="310">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</si>
</sst>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8B-4E9B-9BF9-710C08E43AE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1F8B-4E9B-9BF9-710C08E43AE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47.35</c:v>
                </c:pt>
                <c:pt idx="1">
                  <c:v>47.23</c:v>
                </c:pt>
                <c:pt idx="2">
                  <c:v>47.27</c:v>
                </c:pt>
                <c:pt idx="3">
                  <c:v>42.97</c:v>
                </c:pt>
                <c:pt idx="4">
                  <c:v>43.59</c:v>
                </c:pt>
              </c:numCache>
            </c:numRef>
          </c:val>
          <c:extLst>
            <c:ext xmlns:c16="http://schemas.microsoft.com/office/drawing/2014/chart" uri="{C3380CC4-5D6E-409C-BE32-E72D297353CC}">
              <c16:uniqueId val="{00000000-A5A0-476A-B36B-ACA407C46FE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A5A0-476A-B36B-ACA407C46FE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77.66</c:v>
                </c:pt>
                <c:pt idx="1">
                  <c:v>77.67</c:v>
                </c:pt>
                <c:pt idx="2">
                  <c:v>78.22</c:v>
                </c:pt>
                <c:pt idx="3">
                  <c:v>85.55</c:v>
                </c:pt>
                <c:pt idx="4">
                  <c:v>85.15</c:v>
                </c:pt>
              </c:numCache>
            </c:numRef>
          </c:val>
          <c:extLst>
            <c:ext xmlns:c16="http://schemas.microsoft.com/office/drawing/2014/chart" uri="{C3380CC4-5D6E-409C-BE32-E72D297353CC}">
              <c16:uniqueId val="{00000000-329A-4598-8473-921AFD7717C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329A-4598-8473-921AFD7717C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88.46</c:v>
                </c:pt>
                <c:pt idx="1">
                  <c:v>87.98</c:v>
                </c:pt>
                <c:pt idx="2">
                  <c:v>86.76</c:v>
                </c:pt>
                <c:pt idx="3">
                  <c:v>98.29</c:v>
                </c:pt>
                <c:pt idx="4">
                  <c:v>94.71</c:v>
                </c:pt>
              </c:numCache>
            </c:numRef>
          </c:val>
          <c:extLst>
            <c:ext xmlns:c16="http://schemas.microsoft.com/office/drawing/2014/chart" uri="{C3380CC4-5D6E-409C-BE32-E72D297353CC}">
              <c16:uniqueId val="{00000000-52E9-40DC-A607-FC1873FDCEA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52E9-40DC-A607-FC1873FDCEA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07-47FE-BEE7-0ED4A2C5C8C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07-47FE-BEE7-0ED4A2C5C8C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EA-419A-AA25-373DC504FDC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EA-419A-AA25-373DC504FDC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E5-4360-BBD7-34586F47671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E5-4360-BBD7-34586F47671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C8-46A0-A271-66207A8094F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C8-46A0-A271-66207A8094F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431.66</c:v>
                </c:pt>
                <c:pt idx="1">
                  <c:v>454.6</c:v>
                </c:pt>
                <c:pt idx="2">
                  <c:v>410.98</c:v>
                </c:pt>
                <c:pt idx="3">
                  <c:v>376.54</c:v>
                </c:pt>
                <c:pt idx="4">
                  <c:v>339.87</c:v>
                </c:pt>
              </c:numCache>
            </c:numRef>
          </c:val>
          <c:extLst>
            <c:ext xmlns:c16="http://schemas.microsoft.com/office/drawing/2014/chart" uri="{C3380CC4-5D6E-409C-BE32-E72D297353CC}">
              <c16:uniqueId val="{00000000-264D-4BA5-AE57-C4427C3DA4E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264D-4BA5-AE57-C4427C3DA4E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61.49</c:v>
                </c:pt>
                <c:pt idx="1">
                  <c:v>55.99</c:v>
                </c:pt>
                <c:pt idx="2">
                  <c:v>63.05</c:v>
                </c:pt>
                <c:pt idx="3">
                  <c:v>71.69</c:v>
                </c:pt>
                <c:pt idx="4">
                  <c:v>65.510000000000005</c:v>
                </c:pt>
              </c:numCache>
            </c:numRef>
          </c:val>
          <c:extLst>
            <c:ext xmlns:c16="http://schemas.microsoft.com/office/drawing/2014/chart" uri="{C3380CC4-5D6E-409C-BE32-E72D297353CC}">
              <c16:uniqueId val="{00000000-CE21-4F71-9162-E63812FBBCC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CE21-4F71-9162-E63812FBBCC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373.98</c:v>
                </c:pt>
                <c:pt idx="1">
                  <c:v>415.94</c:v>
                </c:pt>
                <c:pt idx="2">
                  <c:v>369.92</c:v>
                </c:pt>
                <c:pt idx="3">
                  <c:v>326</c:v>
                </c:pt>
                <c:pt idx="4">
                  <c:v>353.17</c:v>
                </c:pt>
              </c:numCache>
            </c:numRef>
          </c:val>
          <c:extLst>
            <c:ext xmlns:c16="http://schemas.microsoft.com/office/drawing/2014/chart" uri="{C3380CC4-5D6E-409C-BE32-E72D297353CC}">
              <c16:uniqueId val="{00000000-5EDB-4C52-959C-9315133ABAD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5EDB-4C52-959C-9315133ABAD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五戸町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17018</v>
      </c>
      <c r="AM8" s="51"/>
      <c r="AN8" s="51"/>
      <c r="AO8" s="51"/>
      <c r="AP8" s="51"/>
      <c r="AQ8" s="51"/>
      <c r="AR8" s="51"/>
      <c r="AS8" s="51"/>
      <c r="AT8" s="47">
        <f>データ!$S$6</f>
        <v>177.67</v>
      </c>
      <c r="AU8" s="47"/>
      <c r="AV8" s="47"/>
      <c r="AW8" s="47"/>
      <c r="AX8" s="47"/>
      <c r="AY8" s="47"/>
      <c r="AZ8" s="47"/>
      <c r="BA8" s="47"/>
      <c r="BB8" s="47">
        <f>データ!$T$6</f>
        <v>95.78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16.11</v>
      </c>
      <c r="Q10" s="47"/>
      <c r="R10" s="47"/>
      <c r="S10" s="47"/>
      <c r="T10" s="47"/>
      <c r="U10" s="47"/>
      <c r="V10" s="47"/>
      <c r="W10" s="51">
        <f>データ!$Q$6</f>
        <v>3828</v>
      </c>
      <c r="X10" s="51"/>
      <c r="Y10" s="51"/>
      <c r="Z10" s="51"/>
      <c r="AA10" s="51"/>
      <c r="AB10" s="51"/>
      <c r="AC10" s="51"/>
      <c r="AD10" s="2"/>
      <c r="AE10" s="2"/>
      <c r="AF10" s="2"/>
      <c r="AG10" s="2"/>
      <c r="AH10" s="2"/>
      <c r="AI10" s="2"/>
      <c r="AJ10" s="2"/>
      <c r="AK10" s="2"/>
      <c r="AL10" s="51">
        <f>データ!$U$6</f>
        <v>2720</v>
      </c>
      <c r="AM10" s="51"/>
      <c r="AN10" s="51"/>
      <c r="AO10" s="51"/>
      <c r="AP10" s="51"/>
      <c r="AQ10" s="51"/>
      <c r="AR10" s="51"/>
      <c r="AS10" s="51"/>
      <c r="AT10" s="47">
        <f>データ!$V$6</f>
        <v>33.39</v>
      </c>
      <c r="AU10" s="47"/>
      <c r="AV10" s="47"/>
      <c r="AW10" s="47"/>
      <c r="AX10" s="47"/>
      <c r="AY10" s="47"/>
      <c r="AZ10" s="47"/>
      <c r="BA10" s="47"/>
      <c r="BB10" s="47">
        <f>データ!$W$6</f>
        <v>81.459999999999994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xoBzZMRt4fHGEjg6T9OfnfMPKDvvcccnkP9ayMClntuD6iw/bu1FgFZc71FG46pRm4iq1hDVG/fUMNRIKZqPng==" saltValue="6uAHU6IE9qJ1Quu7868bT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24422</v>
      </c>
      <c r="D6" s="34">
        <f t="shared" si="3"/>
        <v>47</v>
      </c>
      <c r="E6" s="34">
        <f t="shared" si="3"/>
        <v>1</v>
      </c>
      <c r="F6" s="34">
        <f t="shared" si="3"/>
        <v>0</v>
      </c>
      <c r="G6" s="34">
        <f t="shared" si="3"/>
        <v>0</v>
      </c>
      <c r="H6" s="34" t="str">
        <f t="shared" si="3"/>
        <v>青森県　五戸町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16.11</v>
      </c>
      <c r="Q6" s="35">
        <f t="shared" si="3"/>
        <v>3828</v>
      </c>
      <c r="R6" s="35">
        <f t="shared" si="3"/>
        <v>17018</v>
      </c>
      <c r="S6" s="35">
        <f t="shared" si="3"/>
        <v>177.67</v>
      </c>
      <c r="T6" s="35">
        <f t="shared" si="3"/>
        <v>95.78</v>
      </c>
      <c r="U6" s="35">
        <f t="shared" si="3"/>
        <v>2720</v>
      </c>
      <c r="V6" s="35">
        <f t="shared" si="3"/>
        <v>33.39</v>
      </c>
      <c r="W6" s="35">
        <f t="shared" si="3"/>
        <v>81.459999999999994</v>
      </c>
      <c r="X6" s="36">
        <f>IF(X7="",NA(),X7)</f>
        <v>88.46</v>
      </c>
      <c r="Y6" s="36">
        <f t="shared" ref="Y6:AG6" si="4">IF(Y7="",NA(),Y7)</f>
        <v>87.98</v>
      </c>
      <c r="Z6" s="36">
        <f t="shared" si="4"/>
        <v>86.76</v>
      </c>
      <c r="AA6" s="36">
        <f t="shared" si="4"/>
        <v>98.29</v>
      </c>
      <c r="AB6" s="36">
        <f t="shared" si="4"/>
        <v>94.71</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431.66</v>
      </c>
      <c r="BF6" s="36">
        <f t="shared" ref="BF6:BN6" si="7">IF(BF7="",NA(),BF7)</f>
        <v>454.6</v>
      </c>
      <c r="BG6" s="36">
        <f t="shared" si="7"/>
        <v>410.98</v>
      </c>
      <c r="BH6" s="36">
        <f t="shared" si="7"/>
        <v>376.54</v>
      </c>
      <c r="BI6" s="36">
        <f t="shared" si="7"/>
        <v>339.87</v>
      </c>
      <c r="BJ6" s="36">
        <f t="shared" si="7"/>
        <v>1134.67</v>
      </c>
      <c r="BK6" s="36">
        <f t="shared" si="7"/>
        <v>1144.79</v>
      </c>
      <c r="BL6" s="36">
        <f t="shared" si="7"/>
        <v>1061.58</v>
      </c>
      <c r="BM6" s="36">
        <f t="shared" si="7"/>
        <v>1007.7</v>
      </c>
      <c r="BN6" s="36">
        <f t="shared" si="7"/>
        <v>1018.52</v>
      </c>
      <c r="BO6" s="35" t="str">
        <f>IF(BO7="","",IF(BO7="-","【-】","【"&amp;SUBSTITUTE(TEXT(BO7,"#,##0.00"),"-","△")&amp;"】"))</f>
        <v>【1,084.05】</v>
      </c>
      <c r="BP6" s="36">
        <f>IF(BP7="",NA(),BP7)</f>
        <v>61.49</v>
      </c>
      <c r="BQ6" s="36">
        <f t="shared" ref="BQ6:BY6" si="8">IF(BQ7="",NA(),BQ7)</f>
        <v>55.99</v>
      </c>
      <c r="BR6" s="36">
        <f t="shared" si="8"/>
        <v>63.05</v>
      </c>
      <c r="BS6" s="36">
        <f t="shared" si="8"/>
        <v>71.69</v>
      </c>
      <c r="BT6" s="36">
        <f t="shared" si="8"/>
        <v>65.510000000000005</v>
      </c>
      <c r="BU6" s="36">
        <f t="shared" si="8"/>
        <v>40.6</v>
      </c>
      <c r="BV6" s="36">
        <f t="shared" si="8"/>
        <v>56.04</v>
      </c>
      <c r="BW6" s="36">
        <f t="shared" si="8"/>
        <v>58.52</v>
      </c>
      <c r="BX6" s="36">
        <f t="shared" si="8"/>
        <v>59.22</v>
      </c>
      <c r="BY6" s="36">
        <f t="shared" si="8"/>
        <v>58.79</v>
      </c>
      <c r="BZ6" s="35" t="str">
        <f>IF(BZ7="","",IF(BZ7="-","【-】","【"&amp;SUBSTITUTE(TEXT(BZ7,"#,##0.00"),"-","△")&amp;"】"))</f>
        <v>【53.46】</v>
      </c>
      <c r="CA6" s="36">
        <f>IF(CA7="",NA(),CA7)</f>
        <v>373.98</v>
      </c>
      <c r="CB6" s="36">
        <f t="shared" ref="CB6:CJ6" si="9">IF(CB7="",NA(),CB7)</f>
        <v>415.94</v>
      </c>
      <c r="CC6" s="36">
        <f t="shared" si="9"/>
        <v>369.92</v>
      </c>
      <c r="CD6" s="36">
        <f t="shared" si="9"/>
        <v>326</v>
      </c>
      <c r="CE6" s="36">
        <f t="shared" si="9"/>
        <v>353.17</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47.35</v>
      </c>
      <c r="CM6" s="36">
        <f t="shared" ref="CM6:CU6" si="10">IF(CM7="",NA(),CM7)</f>
        <v>47.23</v>
      </c>
      <c r="CN6" s="36">
        <f t="shared" si="10"/>
        <v>47.27</v>
      </c>
      <c r="CO6" s="36">
        <f t="shared" si="10"/>
        <v>42.97</v>
      </c>
      <c r="CP6" s="36">
        <f t="shared" si="10"/>
        <v>43.59</v>
      </c>
      <c r="CQ6" s="36">
        <f t="shared" si="10"/>
        <v>57.29</v>
      </c>
      <c r="CR6" s="36">
        <f t="shared" si="10"/>
        <v>55.9</v>
      </c>
      <c r="CS6" s="36">
        <f t="shared" si="10"/>
        <v>57.3</v>
      </c>
      <c r="CT6" s="36">
        <f t="shared" si="10"/>
        <v>56.76</v>
      </c>
      <c r="CU6" s="36">
        <f t="shared" si="10"/>
        <v>56.04</v>
      </c>
      <c r="CV6" s="35" t="str">
        <f>IF(CV7="","",IF(CV7="-","【-】","【"&amp;SUBSTITUTE(TEXT(CV7,"#,##0.00"),"-","△")&amp;"】"))</f>
        <v>【54.90】</v>
      </c>
      <c r="CW6" s="36">
        <f>IF(CW7="",NA(),CW7)</f>
        <v>77.66</v>
      </c>
      <c r="CX6" s="36">
        <f t="shared" ref="CX6:DF6" si="11">IF(CX7="",NA(),CX7)</f>
        <v>77.67</v>
      </c>
      <c r="CY6" s="36">
        <f t="shared" si="11"/>
        <v>78.22</v>
      </c>
      <c r="CZ6" s="36">
        <f t="shared" si="11"/>
        <v>85.55</v>
      </c>
      <c r="DA6" s="36">
        <f t="shared" si="11"/>
        <v>85.15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24422</v>
      </c>
      <c r="D7" s="38">
        <v>47</v>
      </c>
      <c r="E7" s="38">
        <v>1</v>
      </c>
      <c r="F7" s="38">
        <v>0</v>
      </c>
      <c r="G7" s="38">
        <v>0</v>
      </c>
      <c r="H7" s="38" t="s">
        <v>96</v>
      </c>
      <c r="I7" s="38" t="s">
        <v>97</v>
      </c>
      <c r="J7" s="38" t="s">
        <v>98</v>
      </c>
      <c r="K7" s="38" t="s">
        <v>99</v>
      </c>
      <c r="L7" s="38" t="s">
        <v>100</v>
      </c>
      <c r="M7" s="38" t="s">
        <v>101</v>
      </c>
      <c r="N7" s="39" t="s">
        <v>102</v>
      </c>
      <c r="O7" s="39" t="s">
        <v>103</v>
      </c>
      <c r="P7" s="39">
        <v>16.11</v>
      </c>
      <c r="Q7" s="39">
        <v>3828</v>
      </c>
      <c r="R7" s="39">
        <v>17018</v>
      </c>
      <c r="S7" s="39">
        <v>177.67</v>
      </c>
      <c r="T7" s="39">
        <v>95.78</v>
      </c>
      <c r="U7" s="39">
        <v>2720</v>
      </c>
      <c r="V7" s="39">
        <v>33.39</v>
      </c>
      <c r="W7" s="39">
        <v>81.459999999999994</v>
      </c>
      <c r="X7" s="39">
        <v>88.46</v>
      </c>
      <c r="Y7" s="39">
        <v>87.98</v>
      </c>
      <c r="Z7" s="39">
        <v>86.76</v>
      </c>
      <c r="AA7" s="39">
        <v>98.29</v>
      </c>
      <c r="AB7" s="39">
        <v>94.71</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431.66</v>
      </c>
      <c r="BF7" s="39">
        <v>454.6</v>
      </c>
      <c r="BG7" s="39">
        <v>410.98</v>
      </c>
      <c r="BH7" s="39">
        <v>376.54</v>
      </c>
      <c r="BI7" s="39">
        <v>339.87</v>
      </c>
      <c r="BJ7" s="39">
        <v>1134.67</v>
      </c>
      <c r="BK7" s="39">
        <v>1144.79</v>
      </c>
      <c r="BL7" s="39">
        <v>1061.58</v>
      </c>
      <c r="BM7" s="39">
        <v>1007.7</v>
      </c>
      <c r="BN7" s="39">
        <v>1018.52</v>
      </c>
      <c r="BO7" s="39">
        <v>1084.05</v>
      </c>
      <c r="BP7" s="39">
        <v>61.49</v>
      </c>
      <c r="BQ7" s="39">
        <v>55.99</v>
      </c>
      <c r="BR7" s="39">
        <v>63.05</v>
      </c>
      <c r="BS7" s="39">
        <v>71.69</v>
      </c>
      <c r="BT7" s="39">
        <v>65.510000000000005</v>
      </c>
      <c r="BU7" s="39">
        <v>40.6</v>
      </c>
      <c r="BV7" s="39">
        <v>56.04</v>
      </c>
      <c r="BW7" s="39">
        <v>58.52</v>
      </c>
      <c r="BX7" s="39">
        <v>59.22</v>
      </c>
      <c r="BY7" s="39">
        <v>58.79</v>
      </c>
      <c r="BZ7" s="39">
        <v>53.46</v>
      </c>
      <c r="CA7" s="39">
        <v>373.98</v>
      </c>
      <c r="CB7" s="39">
        <v>415.94</v>
      </c>
      <c r="CC7" s="39">
        <v>369.92</v>
      </c>
      <c r="CD7" s="39">
        <v>326</v>
      </c>
      <c r="CE7" s="39">
        <v>353.17</v>
      </c>
      <c r="CF7" s="39">
        <v>440.03</v>
      </c>
      <c r="CG7" s="39">
        <v>304.35000000000002</v>
      </c>
      <c r="CH7" s="39">
        <v>296.3</v>
      </c>
      <c r="CI7" s="39">
        <v>292.89999999999998</v>
      </c>
      <c r="CJ7" s="39">
        <v>298.25</v>
      </c>
      <c r="CK7" s="39">
        <v>300.47000000000003</v>
      </c>
      <c r="CL7" s="39">
        <v>47.35</v>
      </c>
      <c r="CM7" s="39">
        <v>47.23</v>
      </c>
      <c r="CN7" s="39">
        <v>47.27</v>
      </c>
      <c r="CO7" s="39">
        <v>42.97</v>
      </c>
      <c r="CP7" s="39">
        <v>43.59</v>
      </c>
      <c r="CQ7" s="39">
        <v>57.29</v>
      </c>
      <c r="CR7" s="39">
        <v>55.9</v>
      </c>
      <c r="CS7" s="39">
        <v>57.3</v>
      </c>
      <c r="CT7" s="39">
        <v>56.76</v>
      </c>
      <c r="CU7" s="39">
        <v>56.04</v>
      </c>
      <c r="CV7" s="39">
        <v>54.9</v>
      </c>
      <c r="CW7" s="39">
        <v>77.66</v>
      </c>
      <c r="CX7" s="39">
        <v>77.67</v>
      </c>
      <c r="CY7" s="39">
        <v>78.22</v>
      </c>
      <c r="CZ7" s="39">
        <v>85.55</v>
      </c>
      <c r="DA7" s="39">
        <v>85.15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cp:lastModifiedBy>
  <dcterms:created xsi:type="dcterms:W3CDTF">2020-12-04T02:18:51Z</dcterms:created>
  <dcterms:modified xsi:type="dcterms:W3CDTF">2021-02-14T23:10:51Z</dcterms:modified>
  <cp:category/>
</cp:coreProperties>
</file>