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582B33D-6BF9-43F0-BCF7-21F1049B726D}" xr6:coauthVersionLast="47" xr6:coauthVersionMax="47" xr10:uidLastSave="{00000000-0000-0000-0000-000000000000}"/>
  <bookViews>
    <workbookView xWindow="-120" yWindow="-120" windowWidth="20730" windowHeight="11160" xr2:uid="{32828704-B593-4DB1-8BBD-D0A21FDEF0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1" i="1" l="1"/>
  <c r="V11" i="1"/>
  <c r="U11" i="1"/>
  <c r="T11" i="1"/>
  <c r="S11" i="1"/>
  <c r="R11" i="1"/>
  <c r="Q11" i="1"/>
  <c r="P11" i="1"/>
  <c r="O11" i="1"/>
  <c r="N11" i="1"/>
  <c r="M11" i="1"/>
  <c r="L11" i="1"/>
  <c r="I11" i="1"/>
  <c r="H11" i="1"/>
  <c r="G11" i="1"/>
  <c r="F11" i="1"/>
  <c r="E11" i="1"/>
  <c r="D11" i="1"/>
  <c r="C11" i="1"/>
  <c r="B11" i="1"/>
  <c r="AC10" i="1"/>
  <c r="AA10" i="1"/>
  <c r="Y10" i="1"/>
  <c r="X10" i="1"/>
  <c r="Z10" i="1" s="1"/>
  <c r="AB10" i="1" s="1"/>
  <c r="K10" i="1"/>
  <c r="J10" i="1"/>
  <c r="Z9" i="1"/>
  <c r="AB9" i="1" s="1"/>
  <c r="Y9" i="1"/>
  <c r="X9" i="1"/>
  <c r="K9" i="1"/>
  <c r="AA9" i="1" s="1"/>
  <c r="AC9" i="1" s="1"/>
  <c r="J9" i="1"/>
  <c r="Z8" i="1"/>
  <c r="Z11" i="1" s="1"/>
  <c r="Y8" i="1"/>
  <c r="Y11" i="1" s="1"/>
  <c r="X8" i="1"/>
  <c r="X11" i="1" s="1"/>
  <c r="K8" i="1"/>
  <c r="K11" i="1" s="1"/>
  <c r="J8" i="1"/>
  <c r="J11" i="1" s="1"/>
  <c r="AA8" i="1" l="1"/>
  <c r="AB8" i="1"/>
  <c r="AB11" i="1" s="1"/>
  <c r="AA11" i="1" l="1"/>
  <c r="AC8" i="1"/>
  <c r="AC11" i="1" s="1"/>
</calcChain>
</file>

<file path=xl/sharedStrings.xml><?xml version="1.0" encoding="utf-8"?>
<sst xmlns="http://schemas.openxmlformats.org/spreadsheetml/2006/main" count="50" uniqueCount="25">
  <si>
    <t>令和６年度　障害者就労施設等からの物品等の調達実績等</t>
    <rPh sb="0" eb="2">
      <t>レイワ</t>
    </rPh>
    <rPh sb="3" eb="5">
      <t>ネンド</t>
    </rPh>
    <rPh sb="6" eb="9">
      <t>ショウガイシャ</t>
    </rPh>
    <rPh sb="9" eb="11">
      <t>シュウロウ</t>
    </rPh>
    <rPh sb="11" eb="13">
      <t>シセツ</t>
    </rPh>
    <rPh sb="13" eb="14">
      <t>トウ</t>
    </rPh>
    <rPh sb="17" eb="19">
      <t>ブッピン</t>
    </rPh>
    <rPh sb="19" eb="20">
      <t>トウ</t>
    </rPh>
    <rPh sb="21" eb="23">
      <t>チョウタツ</t>
    </rPh>
    <rPh sb="23" eb="25">
      <t>ジッセキ</t>
    </rPh>
    <rPh sb="25" eb="26">
      <t>トウ</t>
    </rPh>
    <phoneticPr fontId="3"/>
  </si>
  <si>
    <t>調
達
先</t>
    <rPh sb="0" eb="1">
      <t>チョウ</t>
    </rPh>
    <rPh sb="3" eb="4">
      <t>タチ</t>
    </rPh>
    <rPh sb="6" eb="7">
      <t>サキ</t>
    </rPh>
    <phoneticPr fontId="3"/>
  </si>
  <si>
    <t>物品</t>
    <rPh sb="0" eb="2">
      <t>ブッピン</t>
    </rPh>
    <phoneticPr fontId="3"/>
  </si>
  <si>
    <t>役務</t>
    <rPh sb="0" eb="2">
      <t>エキム</t>
    </rPh>
    <phoneticPr fontId="3"/>
  </si>
  <si>
    <t>①
事務用品
書籍</t>
    <rPh sb="2" eb="4">
      <t>ジム</t>
    </rPh>
    <rPh sb="4" eb="6">
      <t>ヨウヒン</t>
    </rPh>
    <rPh sb="7" eb="9">
      <t>ショセキ</t>
    </rPh>
    <phoneticPr fontId="3"/>
  </si>
  <si>
    <t xml:space="preserve">②
食料品・飲料
</t>
    <rPh sb="2" eb="5">
      <t>ショクリョウヒン</t>
    </rPh>
    <rPh sb="6" eb="8">
      <t>インリョウ</t>
    </rPh>
    <phoneticPr fontId="3"/>
  </si>
  <si>
    <t>③
小物雑貨</t>
    <rPh sb="2" eb="4">
      <t>コモノ</t>
    </rPh>
    <rPh sb="4" eb="6">
      <t>ザッカ</t>
    </rPh>
    <phoneticPr fontId="3"/>
  </si>
  <si>
    <t>④
その他の
物品</t>
    <rPh sb="4" eb="5">
      <t>タ</t>
    </rPh>
    <rPh sb="7" eb="9">
      <t>ブッピン</t>
    </rPh>
    <phoneticPr fontId="3"/>
  </si>
  <si>
    <t>物品計</t>
    <rPh sb="0" eb="2">
      <t>ブッピン</t>
    </rPh>
    <rPh sb="2" eb="3">
      <t>ケイ</t>
    </rPh>
    <phoneticPr fontId="3"/>
  </si>
  <si>
    <t xml:space="preserve">①
印刷
</t>
    <rPh sb="2" eb="4">
      <t>インサツ</t>
    </rPh>
    <phoneticPr fontId="3"/>
  </si>
  <si>
    <t xml:space="preserve">②
クリーニング
</t>
    <phoneticPr fontId="3"/>
  </si>
  <si>
    <t xml:space="preserve">③
清掃・
施設管理
</t>
    <rPh sb="2" eb="4">
      <t>セイソウ</t>
    </rPh>
    <rPh sb="6" eb="8">
      <t>シセツ</t>
    </rPh>
    <rPh sb="8" eb="10">
      <t>カンリ</t>
    </rPh>
    <phoneticPr fontId="3"/>
  </si>
  <si>
    <t>④
情報処理
テープ起こし</t>
    <rPh sb="2" eb="4">
      <t>ジョウホウ</t>
    </rPh>
    <rPh sb="4" eb="6">
      <t>ショリ</t>
    </rPh>
    <rPh sb="10" eb="11">
      <t>オ</t>
    </rPh>
    <phoneticPr fontId="3"/>
  </si>
  <si>
    <t>⑤
飲食店等
の運営</t>
    <rPh sb="2" eb="5">
      <t>インショクテン</t>
    </rPh>
    <rPh sb="5" eb="6">
      <t>トウ</t>
    </rPh>
    <rPh sb="8" eb="10">
      <t>ウンエイ</t>
    </rPh>
    <phoneticPr fontId="3"/>
  </si>
  <si>
    <t>⑥
その他の役務</t>
    <rPh sb="4" eb="5">
      <t>タ</t>
    </rPh>
    <rPh sb="6" eb="8">
      <t>エキム</t>
    </rPh>
    <phoneticPr fontId="3"/>
  </si>
  <si>
    <t>役務計</t>
    <rPh sb="0" eb="2">
      <t>エキム</t>
    </rPh>
    <rPh sb="2" eb="3">
      <t>ケイ</t>
    </rPh>
    <phoneticPr fontId="3"/>
  </si>
  <si>
    <t>合計
（物品＋役務）</t>
    <rPh sb="0" eb="2">
      <t>ゴウケイ</t>
    </rPh>
    <rPh sb="4" eb="6">
      <t>ブッピン</t>
    </rPh>
    <rPh sb="7" eb="9">
      <t>エキム</t>
    </rPh>
    <phoneticPr fontId="3"/>
  </si>
  <si>
    <t>うち
随意
契約</t>
    <rPh sb="3" eb="5">
      <t>ズイイ</t>
    </rPh>
    <rPh sb="6" eb="8">
      <t>ケイヤク</t>
    </rPh>
    <phoneticPr fontId="3"/>
  </si>
  <si>
    <t>件数</t>
    <rPh sb="0" eb="2">
      <t>ケンスウ</t>
    </rPh>
    <phoneticPr fontId="3"/>
  </si>
  <si>
    <t>金額（円）</t>
    <rPh sb="0" eb="2">
      <t>キンガク</t>
    </rPh>
    <rPh sb="3" eb="4">
      <t>エン</t>
    </rPh>
    <phoneticPr fontId="3"/>
  </si>
  <si>
    <t>金額
（円）</t>
    <rPh sb="0" eb="2">
      <t>キンガク</t>
    </rPh>
    <rPh sb="4" eb="5">
      <t>エン</t>
    </rPh>
    <phoneticPr fontId="3"/>
  </si>
  <si>
    <t>（分類a）
就労継続支援Ａ型・Ｂ型
就労移行支援
生活介護
障害者支援施設
地域活動支援センター
小規模作業所</t>
    <rPh sb="1" eb="3">
      <t>ブンルイ</t>
    </rPh>
    <rPh sb="7" eb="9">
      <t>シュウロウ</t>
    </rPh>
    <rPh sb="9" eb="11">
      <t>ケイゾク</t>
    </rPh>
    <rPh sb="11" eb="13">
      <t>シエン</t>
    </rPh>
    <rPh sb="14" eb="15">
      <t>カタ</t>
    </rPh>
    <rPh sb="17" eb="18">
      <t>カタ</t>
    </rPh>
    <rPh sb="19" eb="21">
      <t>シュウロウ</t>
    </rPh>
    <rPh sb="21" eb="23">
      <t>イコウ</t>
    </rPh>
    <rPh sb="23" eb="25">
      <t>シエン</t>
    </rPh>
    <rPh sb="26" eb="28">
      <t>セイカツ</t>
    </rPh>
    <rPh sb="28" eb="30">
      <t>カイゴ</t>
    </rPh>
    <rPh sb="31" eb="34">
      <t>ショウガイシャ</t>
    </rPh>
    <rPh sb="34" eb="36">
      <t>シエン</t>
    </rPh>
    <rPh sb="36" eb="38">
      <t>シセツ</t>
    </rPh>
    <rPh sb="39" eb="41">
      <t>チイキ</t>
    </rPh>
    <rPh sb="41" eb="43">
      <t>カツドウ</t>
    </rPh>
    <rPh sb="43" eb="45">
      <t>シエン</t>
    </rPh>
    <rPh sb="50" eb="53">
      <t>ショウキボ</t>
    </rPh>
    <rPh sb="53" eb="56">
      <t>サギョウショ</t>
    </rPh>
    <phoneticPr fontId="3"/>
  </si>
  <si>
    <t>（分類ｂ）
共同受注窓口</t>
    <rPh sb="1" eb="3">
      <t>ブンルイ</t>
    </rPh>
    <rPh sb="7" eb="9">
      <t>キョウドウ</t>
    </rPh>
    <rPh sb="9" eb="11">
      <t>ジュチュウ</t>
    </rPh>
    <rPh sb="11" eb="13">
      <t>マドグチ</t>
    </rPh>
    <phoneticPr fontId="3"/>
  </si>
  <si>
    <t>（分類ｃ）
特例子会社
重度多数雇用事業所
在宅就業障害者
在宅就業支援団体</t>
    <rPh sb="1" eb="3">
      <t>ブンルイ</t>
    </rPh>
    <rPh sb="7" eb="9">
      <t>トクレイ</t>
    </rPh>
    <rPh sb="9" eb="12">
      <t>コガイシャ</t>
    </rPh>
    <rPh sb="13" eb="15">
      <t>ジュウド</t>
    </rPh>
    <rPh sb="15" eb="17">
      <t>タスウ</t>
    </rPh>
    <rPh sb="17" eb="19">
      <t>コヨウ</t>
    </rPh>
    <rPh sb="19" eb="22">
      <t>ジギョウショ</t>
    </rPh>
    <rPh sb="23" eb="25">
      <t>ザイタク</t>
    </rPh>
    <rPh sb="25" eb="27">
      <t>シュウギョウ</t>
    </rPh>
    <rPh sb="27" eb="29">
      <t>ショウガイ</t>
    </rPh>
    <rPh sb="29" eb="30">
      <t>シャ</t>
    </rPh>
    <rPh sb="31" eb="33">
      <t>ザイタク</t>
    </rPh>
    <rPh sb="33" eb="35">
      <t>シュウギョウ</t>
    </rPh>
    <rPh sb="35" eb="37">
      <t>シエン</t>
    </rPh>
    <rPh sb="37" eb="39">
      <t>ダンタイ</t>
    </rPh>
    <phoneticPr fontId="3"/>
  </si>
  <si>
    <t>計</t>
    <rPh sb="0" eb="1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</si>
</sst>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38" fontId="0" fillId="0" borderId="8" xfId="1" applyFont="1" applyBorder="1" applyAlignment="1">
      <alignment horizontal="center" vertical="center" wrapText="1"/>
    </xf>
    <xf numFmtId="38" fontId="0" fillId="0" borderId="9" xfId="1" applyFont="1" applyBorder="1">
      <alignment vertical="center"/>
    </xf>
    <xf numFmtId="38" fontId="0" fillId="0" borderId="9" xfId="1" applyFont="1" applyBorder="1" applyAlignment="1">
      <alignment horizontal="center" vertical="center" wrapText="1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0" fillId="0" borderId="12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 wrapText="1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 wrapText="1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 wrapText="1"/>
    </xf>
    <xf numFmtId="38" fontId="0" fillId="0" borderId="17" xfId="1" applyFont="1" applyBorder="1" applyAlignment="1">
      <alignment horizontal="center" vertical="center"/>
    </xf>
    <xf numFmtId="38" fontId="0" fillId="0" borderId="14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38" fontId="0" fillId="0" borderId="27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 wrapText="1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 wrapText="1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8" fontId="0" fillId="0" borderId="33" xfId="1" applyFont="1" applyBorder="1" applyAlignment="1">
      <alignment vertical="center" shrinkToFit="1"/>
    </xf>
    <xf numFmtId="38" fontId="0" fillId="0" borderId="34" xfId="1" applyFont="1" applyBorder="1" applyAlignment="1">
      <alignment vertical="center" shrinkToFit="1"/>
    </xf>
    <xf numFmtId="176" fontId="0" fillId="0" borderId="34" xfId="1" applyNumberFormat="1" applyFont="1" applyFill="1" applyBorder="1" applyAlignment="1">
      <alignment vertical="center" shrinkToFit="1"/>
    </xf>
    <xf numFmtId="176" fontId="0" fillId="0" borderId="35" xfId="1" applyNumberFormat="1" applyFont="1" applyFill="1" applyBorder="1" applyAlignment="1">
      <alignment vertical="center" shrinkToFit="1"/>
    </xf>
    <xf numFmtId="38" fontId="0" fillId="0" borderId="36" xfId="1" applyFont="1" applyBorder="1" applyAlignment="1">
      <alignment vertical="center" shrinkToFit="1"/>
    </xf>
    <xf numFmtId="176" fontId="0" fillId="0" borderId="37" xfId="1" applyNumberFormat="1" applyFont="1" applyFill="1" applyBorder="1" applyAlignment="1">
      <alignment vertical="center" shrinkToFit="1"/>
    </xf>
    <xf numFmtId="176" fontId="0" fillId="0" borderId="33" xfId="1" applyNumberFormat="1" applyFont="1" applyFill="1" applyBorder="1" applyAlignment="1">
      <alignment vertical="center" shrinkToFit="1"/>
    </xf>
    <xf numFmtId="177" fontId="0" fillId="0" borderId="33" xfId="1" applyNumberFormat="1" applyFont="1" applyBorder="1" applyAlignment="1">
      <alignment vertical="center" shrinkToFit="1"/>
    </xf>
    <xf numFmtId="176" fontId="0" fillId="0" borderId="38" xfId="1" applyNumberFormat="1" applyFont="1" applyBorder="1" applyAlignment="1">
      <alignment vertical="center" shrinkToFit="1"/>
    </xf>
    <xf numFmtId="0" fontId="5" fillId="0" borderId="39" xfId="0" applyFont="1" applyBorder="1" applyAlignment="1">
      <alignment horizontal="center" vertical="center" wrapText="1"/>
    </xf>
    <xf numFmtId="38" fontId="0" fillId="0" borderId="40" xfId="1" applyFont="1" applyBorder="1" applyAlignment="1">
      <alignment vertical="center" shrinkToFit="1"/>
    </xf>
    <xf numFmtId="38" fontId="0" fillId="0" borderId="41" xfId="1" applyFont="1" applyBorder="1" applyAlignment="1">
      <alignment vertical="center" shrinkToFit="1"/>
    </xf>
    <xf numFmtId="176" fontId="0" fillId="0" borderId="41" xfId="1" applyNumberFormat="1" applyFont="1" applyFill="1" applyBorder="1" applyAlignment="1">
      <alignment vertical="center" shrinkToFit="1"/>
    </xf>
    <xf numFmtId="176" fontId="0" fillId="0" borderId="42" xfId="1" applyNumberFormat="1" applyFont="1" applyFill="1" applyBorder="1" applyAlignment="1">
      <alignment vertical="center" shrinkToFit="1"/>
    </xf>
    <xf numFmtId="38" fontId="0" fillId="0" borderId="43" xfId="1" applyFont="1" applyBorder="1" applyAlignment="1">
      <alignment vertical="center" shrinkToFit="1"/>
    </xf>
    <xf numFmtId="176" fontId="0" fillId="0" borderId="44" xfId="1" applyNumberFormat="1" applyFont="1" applyFill="1" applyBorder="1" applyAlignment="1">
      <alignment vertical="center" shrinkToFit="1"/>
    </xf>
    <xf numFmtId="176" fontId="0" fillId="0" borderId="40" xfId="1" applyNumberFormat="1" applyFont="1" applyFill="1" applyBorder="1" applyAlignment="1">
      <alignment vertical="center" shrinkToFit="1"/>
    </xf>
    <xf numFmtId="177" fontId="0" fillId="0" borderId="40" xfId="1" applyNumberFormat="1" applyFont="1" applyBorder="1" applyAlignment="1">
      <alignment vertical="center" shrinkToFit="1"/>
    </xf>
    <xf numFmtId="176" fontId="0" fillId="0" borderId="42" xfId="1" applyNumberFormat="1" applyFont="1" applyBorder="1" applyAlignment="1">
      <alignment vertical="center" shrinkToFit="1"/>
    </xf>
    <xf numFmtId="0" fontId="5" fillId="0" borderId="45" xfId="0" applyFont="1" applyBorder="1" applyAlignment="1">
      <alignment horizontal="center" vertical="center" wrapText="1"/>
    </xf>
    <xf numFmtId="38" fontId="0" fillId="0" borderId="46" xfId="1" applyFont="1" applyBorder="1" applyAlignment="1">
      <alignment vertical="center" shrinkToFit="1"/>
    </xf>
    <xf numFmtId="38" fontId="0" fillId="0" borderId="47" xfId="1" applyFont="1" applyBorder="1" applyAlignment="1">
      <alignment vertical="center" shrinkToFit="1"/>
    </xf>
    <xf numFmtId="176" fontId="0" fillId="0" borderId="47" xfId="1" applyNumberFormat="1" applyFont="1" applyFill="1" applyBorder="1" applyAlignment="1">
      <alignment vertical="center" shrinkToFit="1"/>
    </xf>
    <xf numFmtId="176" fontId="0" fillId="0" borderId="48" xfId="1" applyNumberFormat="1" applyFont="1" applyFill="1" applyBorder="1" applyAlignment="1">
      <alignment vertical="center" shrinkToFit="1"/>
    </xf>
    <xf numFmtId="38" fontId="0" fillId="0" borderId="49" xfId="1" applyFont="1" applyBorder="1" applyAlignment="1">
      <alignment vertical="center" shrinkToFit="1"/>
    </xf>
    <xf numFmtId="176" fontId="0" fillId="0" borderId="50" xfId="1" applyNumberFormat="1" applyFont="1" applyFill="1" applyBorder="1" applyAlignment="1">
      <alignment vertical="center" shrinkToFit="1"/>
    </xf>
    <xf numFmtId="176" fontId="0" fillId="0" borderId="46" xfId="1" applyNumberFormat="1" applyFont="1" applyFill="1" applyBorder="1" applyAlignment="1">
      <alignment vertical="center" shrinkToFit="1"/>
    </xf>
    <xf numFmtId="177" fontId="0" fillId="0" borderId="46" xfId="1" applyNumberFormat="1" applyFont="1" applyBorder="1" applyAlignment="1">
      <alignment vertical="center" shrinkToFit="1"/>
    </xf>
    <xf numFmtId="176" fontId="0" fillId="0" borderId="48" xfId="1" applyNumberFormat="1" applyFont="1" applyBorder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176" fontId="0" fillId="2" borderId="51" xfId="1" applyNumberFormat="1" applyFont="1" applyFill="1" applyBorder="1" applyAlignment="1">
      <alignment vertical="center" shrinkToFit="1"/>
    </xf>
    <xf numFmtId="176" fontId="0" fillId="2" borderId="52" xfId="1" applyNumberFormat="1" applyFont="1" applyFill="1" applyBorder="1" applyAlignment="1">
      <alignment vertical="center" shrinkToFit="1"/>
    </xf>
    <xf numFmtId="176" fontId="0" fillId="2" borderId="53" xfId="1" applyNumberFormat="1" applyFont="1" applyFill="1" applyBorder="1" applyAlignment="1">
      <alignment vertical="center" shrinkToFit="1"/>
    </xf>
    <xf numFmtId="176" fontId="0" fillId="2" borderId="54" xfId="1" applyNumberFormat="1" applyFont="1" applyFill="1" applyBorder="1" applyAlignment="1">
      <alignment vertical="center" shrinkToFit="1"/>
    </xf>
    <xf numFmtId="176" fontId="0" fillId="2" borderId="55" xfId="1" applyNumberFormat="1" applyFont="1" applyFill="1" applyBorder="1" applyAlignment="1">
      <alignment vertical="center" shrinkToFit="1"/>
    </xf>
    <xf numFmtId="38" fontId="0" fillId="0" borderId="56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5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FE33C-1B46-4B6B-AFC1-1CE17DA8E2C8}">
  <dimension ref="A1:AC11"/>
  <sheetViews>
    <sheetView tabSelected="1" zoomScale="40" zoomScaleNormal="40" workbookViewId="0">
      <selection activeCell="U8" sqref="U8"/>
    </sheetView>
  </sheetViews>
  <sheetFormatPr defaultRowHeight="18.75" x14ac:dyDescent="0.4"/>
  <cols>
    <col min="1" max="1" width="35.625" customWidth="1"/>
  </cols>
  <sheetData>
    <row r="1" spans="1:29" ht="30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9.5" thickBot="1" x14ac:dyDescent="0.45">
      <c r="AC2" s="2"/>
    </row>
    <row r="3" spans="1:29" ht="20.25" thickBot="1" x14ac:dyDescent="0.4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5"/>
      <c r="L3" s="6" t="s">
        <v>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80"/>
      <c r="AA3" s="81"/>
      <c r="AB3" s="8"/>
      <c r="AC3" s="82"/>
    </row>
    <row r="4" spans="1:29" x14ac:dyDescent="0.4">
      <c r="A4" s="9"/>
      <c r="B4" s="10" t="s">
        <v>4</v>
      </c>
      <c r="C4" s="11"/>
      <c r="D4" s="12" t="s">
        <v>5</v>
      </c>
      <c r="E4" s="11"/>
      <c r="F4" s="12" t="s">
        <v>6</v>
      </c>
      <c r="G4" s="11"/>
      <c r="H4" s="12" t="s">
        <v>7</v>
      </c>
      <c r="I4" s="11"/>
      <c r="J4" s="13" t="s">
        <v>8</v>
      </c>
      <c r="K4" s="14"/>
      <c r="L4" s="15" t="s">
        <v>9</v>
      </c>
      <c r="M4" s="16"/>
      <c r="N4" s="17" t="s">
        <v>10</v>
      </c>
      <c r="O4" s="16"/>
      <c r="P4" s="17" t="s">
        <v>11</v>
      </c>
      <c r="Q4" s="16"/>
      <c r="R4" s="17" t="s">
        <v>12</v>
      </c>
      <c r="S4" s="16"/>
      <c r="T4" s="17" t="s">
        <v>13</v>
      </c>
      <c r="U4" s="16"/>
      <c r="V4" s="17" t="s">
        <v>14</v>
      </c>
      <c r="W4" s="16"/>
      <c r="X4" s="16" t="s">
        <v>15</v>
      </c>
      <c r="Y4" s="18"/>
      <c r="Z4" s="19" t="s">
        <v>16</v>
      </c>
      <c r="AA4" s="20"/>
      <c r="AB4" s="21" t="s">
        <v>17</v>
      </c>
      <c r="AC4" s="22"/>
    </row>
    <row r="5" spans="1:29" x14ac:dyDescent="0.4">
      <c r="A5" s="9"/>
      <c r="B5" s="23"/>
      <c r="C5" s="24"/>
      <c r="D5" s="24"/>
      <c r="E5" s="24"/>
      <c r="F5" s="24"/>
      <c r="G5" s="24"/>
      <c r="H5" s="24"/>
      <c r="I5" s="24"/>
      <c r="J5" s="25"/>
      <c r="K5" s="26"/>
      <c r="L5" s="27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8"/>
      <c r="Z5" s="28"/>
      <c r="AA5" s="20"/>
      <c r="AB5" s="29"/>
      <c r="AC5" s="30"/>
    </row>
    <row r="6" spans="1:29" x14ac:dyDescent="0.4">
      <c r="A6" s="9"/>
      <c r="B6" s="31"/>
      <c r="C6" s="32"/>
      <c r="D6" s="32"/>
      <c r="E6" s="32"/>
      <c r="F6" s="32"/>
      <c r="G6" s="32"/>
      <c r="H6" s="32"/>
      <c r="I6" s="32"/>
      <c r="J6" s="33"/>
      <c r="K6" s="34"/>
      <c r="L6" s="27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8"/>
      <c r="Z6" s="35"/>
      <c r="AA6" s="36"/>
      <c r="AB6" s="29"/>
      <c r="AC6" s="30"/>
    </row>
    <row r="7" spans="1:29" ht="38.25" thickBot="1" x14ac:dyDescent="0.45">
      <c r="A7" s="37"/>
      <c r="B7" s="38" t="s">
        <v>18</v>
      </c>
      <c r="C7" s="39" t="s">
        <v>19</v>
      </c>
      <c r="D7" s="40" t="s">
        <v>18</v>
      </c>
      <c r="E7" s="39" t="s">
        <v>19</v>
      </c>
      <c r="F7" s="40" t="s">
        <v>18</v>
      </c>
      <c r="G7" s="39" t="s">
        <v>20</v>
      </c>
      <c r="H7" s="40" t="s">
        <v>18</v>
      </c>
      <c r="I7" s="39" t="s">
        <v>20</v>
      </c>
      <c r="J7" s="40" t="s">
        <v>18</v>
      </c>
      <c r="K7" s="41" t="s">
        <v>20</v>
      </c>
      <c r="L7" s="42" t="s">
        <v>18</v>
      </c>
      <c r="M7" s="39" t="s">
        <v>20</v>
      </c>
      <c r="N7" s="40" t="s">
        <v>18</v>
      </c>
      <c r="O7" s="39" t="s">
        <v>20</v>
      </c>
      <c r="P7" s="40" t="s">
        <v>18</v>
      </c>
      <c r="Q7" s="39" t="s">
        <v>20</v>
      </c>
      <c r="R7" s="40" t="s">
        <v>18</v>
      </c>
      <c r="S7" s="39" t="s">
        <v>20</v>
      </c>
      <c r="T7" s="40" t="s">
        <v>18</v>
      </c>
      <c r="U7" s="39" t="s">
        <v>20</v>
      </c>
      <c r="V7" s="40" t="s">
        <v>18</v>
      </c>
      <c r="W7" s="39" t="s">
        <v>20</v>
      </c>
      <c r="X7" s="40" t="s">
        <v>18</v>
      </c>
      <c r="Y7" s="43" t="s">
        <v>20</v>
      </c>
      <c r="Z7" s="38" t="s">
        <v>18</v>
      </c>
      <c r="AA7" s="43" t="s">
        <v>20</v>
      </c>
      <c r="AB7" s="38" t="s">
        <v>18</v>
      </c>
      <c r="AC7" s="41" t="s">
        <v>20</v>
      </c>
    </row>
    <row r="8" spans="1:29" ht="312" x14ac:dyDescent="0.4">
      <c r="A8" s="44" t="s">
        <v>21</v>
      </c>
      <c r="B8" s="45"/>
      <c r="C8" s="46"/>
      <c r="D8" s="46"/>
      <c r="E8" s="46"/>
      <c r="F8" s="46"/>
      <c r="G8" s="46"/>
      <c r="H8" s="46"/>
      <c r="I8" s="46"/>
      <c r="J8" s="47">
        <f>B8+D8+F8+H8</f>
        <v>0</v>
      </c>
      <c r="K8" s="48">
        <f t="shared" ref="K8:K10" si="0">C8+E8+G8+I8</f>
        <v>0</v>
      </c>
      <c r="L8" s="49">
        <v>3</v>
      </c>
      <c r="M8" s="46">
        <v>853050</v>
      </c>
      <c r="N8" s="46">
        <v>15</v>
      </c>
      <c r="O8" s="46">
        <v>46244</v>
      </c>
      <c r="P8" s="46"/>
      <c r="Q8" s="46"/>
      <c r="R8" s="46"/>
      <c r="S8" s="46"/>
      <c r="T8" s="46"/>
      <c r="U8" s="46"/>
      <c r="V8" s="46"/>
      <c r="W8" s="46"/>
      <c r="X8" s="47">
        <f t="shared" ref="X8:Y10" si="1">L8+N8+P8+R8+T8+V8</f>
        <v>18</v>
      </c>
      <c r="Y8" s="50">
        <f t="shared" si="1"/>
        <v>899294</v>
      </c>
      <c r="Z8" s="51">
        <f t="shared" ref="Z8:AA10" si="2">J8+X8</f>
        <v>18</v>
      </c>
      <c r="AA8" s="50">
        <f t="shared" si="2"/>
        <v>899294</v>
      </c>
      <c r="AB8" s="52">
        <f>Z8</f>
        <v>18</v>
      </c>
      <c r="AC8" s="53">
        <f>AA8</f>
        <v>899294</v>
      </c>
    </row>
    <row r="9" spans="1:29" ht="97.5" x14ac:dyDescent="0.4">
      <c r="A9" s="54" t="s">
        <v>22</v>
      </c>
      <c r="B9" s="55"/>
      <c r="C9" s="56"/>
      <c r="D9" s="56"/>
      <c r="E9" s="56"/>
      <c r="F9" s="56"/>
      <c r="G9" s="56"/>
      <c r="H9" s="56"/>
      <c r="I9" s="56"/>
      <c r="J9" s="57">
        <f>B9+D9+F9+H9</f>
        <v>0</v>
      </c>
      <c r="K9" s="58">
        <f t="shared" si="0"/>
        <v>0</v>
      </c>
      <c r="L9" s="59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7">
        <f t="shared" si="1"/>
        <v>0</v>
      </c>
      <c r="Y9" s="60">
        <f t="shared" si="1"/>
        <v>0</v>
      </c>
      <c r="Z9" s="61">
        <f t="shared" si="2"/>
        <v>0</v>
      </c>
      <c r="AA9" s="60">
        <f t="shared" si="2"/>
        <v>0</v>
      </c>
      <c r="AB9" s="62">
        <f t="shared" ref="AB9:AC10" si="3">Z9</f>
        <v>0</v>
      </c>
      <c r="AC9" s="63">
        <f t="shared" si="3"/>
        <v>0</v>
      </c>
    </row>
    <row r="10" spans="1:29" ht="234.75" thickBot="1" x14ac:dyDescent="0.45">
      <c r="A10" s="64" t="s">
        <v>23</v>
      </c>
      <c r="B10" s="65"/>
      <c r="C10" s="66"/>
      <c r="D10" s="66"/>
      <c r="E10" s="66"/>
      <c r="F10" s="66"/>
      <c r="G10" s="66"/>
      <c r="H10" s="66"/>
      <c r="I10" s="66"/>
      <c r="J10" s="67">
        <f>B10+D10+F10+H10</f>
        <v>0</v>
      </c>
      <c r="K10" s="68">
        <f t="shared" si="0"/>
        <v>0</v>
      </c>
      <c r="L10" s="69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>
        <f t="shared" si="1"/>
        <v>0</v>
      </c>
      <c r="Y10" s="70">
        <f t="shared" si="1"/>
        <v>0</v>
      </c>
      <c r="Z10" s="71">
        <f t="shared" si="2"/>
        <v>0</v>
      </c>
      <c r="AA10" s="70">
        <f t="shared" si="2"/>
        <v>0</v>
      </c>
      <c r="AB10" s="72">
        <f t="shared" si="3"/>
        <v>0</v>
      </c>
      <c r="AC10" s="73">
        <f t="shared" si="3"/>
        <v>0</v>
      </c>
    </row>
    <row r="11" spans="1:29" ht="20.25" thickBot="1" x14ac:dyDescent="0.45">
      <c r="A11" s="74" t="s">
        <v>24</v>
      </c>
      <c r="B11" s="75">
        <f>SUM(B8:B10)</f>
        <v>0</v>
      </c>
      <c r="C11" s="76">
        <f t="shared" ref="C11:AC11" si="4">SUM(C8:C10)</f>
        <v>0</v>
      </c>
      <c r="D11" s="76">
        <f t="shared" si="4"/>
        <v>0</v>
      </c>
      <c r="E11" s="76">
        <f t="shared" si="4"/>
        <v>0</v>
      </c>
      <c r="F11" s="76">
        <f t="shared" si="4"/>
        <v>0</v>
      </c>
      <c r="G11" s="76">
        <f t="shared" si="4"/>
        <v>0</v>
      </c>
      <c r="H11" s="76">
        <f t="shared" si="4"/>
        <v>0</v>
      </c>
      <c r="I11" s="76">
        <f t="shared" si="4"/>
        <v>0</v>
      </c>
      <c r="J11" s="76">
        <f t="shared" si="4"/>
        <v>0</v>
      </c>
      <c r="K11" s="77">
        <f t="shared" si="4"/>
        <v>0</v>
      </c>
      <c r="L11" s="78">
        <f t="shared" si="4"/>
        <v>3</v>
      </c>
      <c r="M11" s="76">
        <f t="shared" si="4"/>
        <v>853050</v>
      </c>
      <c r="N11" s="76">
        <f t="shared" si="4"/>
        <v>15</v>
      </c>
      <c r="O11" s="76">
        <f t="shared" si="4"/>
        <v>46244</v>
      </c>
      <c r="P11" s="76">
        <f t="shared" si="4"/>
        <v>0</v>
      </c>
      <c r="Q11" s="76">
        <f t="shared" si="4"/>
        <v>0</v>
      </c>
      <c r="R11" s="76">
        <f t="shared" si="4"/>
        <v>0</v>
      </c>
      <c r="S11" s="76">
        <f t="shared" si="4"/>
        <v>0</v>
      </c>
      <c r="T11" s="76">
        <f t="shared" si="4"/>
        <v>0</v>
      </c>
      <c r="U11" s="76">
        <f t="shared" si="4"/>
        <v>0</v>
      </c>
      <c r="V11" s="76">
        <f t="shared" si="4"/>
        <v>0</v>
      </c>
      <c r="W11" s="76">
        <f t="shared" si="4"/>
        <v>0</v>
      </c>
      <c r="X11" s="76">
        <f t="shared" si="4"/>
        <v>18</v>
      </c>
      <c r="Y11" s="79">
        <f t="shared" si="4"/>
        <v>899294</v>
      </c>
      <c r="Z11" s="75">
        <f t="shared" si="4"/>
        <v>18</v>
      </c>
      <c r="AA11" s="79">
        <f t="shared" si="4"/>
        <v>899294</v>
      </c>
      <c r="AB11" s="75">
        <f t="shared" si="4"/>
        <v>18</v>
      </c>
      <c r="AC11" s="77">
        <f t="shared" si="4"/>
        <v>899294</v>
      </c>
    </row>
  </sheetData>
  <mergeCells count="19">
    <mergeCell ref="X4:Y6"/>
    <mergeCell ref="Z4:AA6"/>
    <mergeCell ref="AB4:AC6"/>
    <mergeCell ref="L4:M6"/>
    <mergeCell ref="N4:O6"/>
    <mergeCell ref="P4:Q6"/>
    <mergeCell ref="R4:S6"/>
    <mergeCell ref="T4:U6"/>
    <mergeCell ref="V4:W6"/>
    <mergeCell ref="A3:A7"/>
    <mergeCell ref="B3:K3"/>
    <mergeCell ref="L3:Y3"/>
    <mergeCell ref="Z3:AA3"/>
    <mergeCell ref="AB3:AC3"/>
    <mergeCell ref="B4:C6"/>
    <mergeCell ref="D4:E6"/>
    <mergeCell ref="F4:G6"/>
    <mergeCell ref="H4:I6"/>
    <mergeCell ref="J4:K6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福祉課</dc:creator>
  <cp:lastModifiedBy>福祉課</cp:lastModifiedBy>
  <cp:lastPrinted>2025-06-18T23:22:31Z</cp:lastPrinted>
  <dcterms:created xsi:type="dcterms:W3CDTF">2025-06-18T23:21:33Z</dcterms:created>
  <dcterms:modified xsi:type="dcterms:W3CDTF">2025-06-18T23:22:59Z</dcterms:modified>
</cp:coreProperties>
</file>