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5\R5.5契約関係書類\【契約関係書類】工事第26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'!$A$1:$I$105</definedName>
  </definedNames>
  <calcPr calcId="162913"/>
</workbook>
</file>

<file path=xl/calcChain.xml><?xml version="1.0" encoding="utf-8"?>
<calcChain xmlns="http://schemas.openxmlformats.org/spreadsheetml/2006/main">
  <c r="C7" i="2" l="1"/>
  <c r="F7" i="2" s="1"/>
  <c r="E21" i="8"/>
  <c r="I13" i="2"/>
  <c r="C10" i="2" l="1"/>
  <c r="D16" i="8" l="1"/>
  <c r="B36" i="8" l="1"/>
  <c r="B70" i="8" l="1"/>
  <c r="B62" i="8"/>
  <c r="D59" i="8"/>
  <c r="D56" i="8"/>
  <c r="B39" i="8"/>
  <c r="F33" i="8"/>
  <c r="F32" i="8"/>
  <c r="F31" i="8"/>
  <c r="F25" i="8"/>
  <c r="F24" i="8"/>
  <c r="G17" i="8"/>
  <c r="D9" i="8"/>
  <c r="D7" i="8"/>
  <c r="D5" i="8"/>
  <c r="A14" i="3" l="1"/>
  <c r="J21" i="6"/>
  <c r="K29" i="6" s="1"/>
  <c r="D21" i="6"/>
  <c r="D18" i="6"/>
  <c r="D15" i="6"/>
  <c r="A109" i="8" l="1"/>
  <c r="D19" i="8"/>
  <c r="I14" i="2"/>
  <c r="F19" i="2" l="1"/>
  <c r="F28" i="8" s="1"/>
  <c r="F18" i="2"/>
  <c r="F27" i="8" s="1"/>
  <c r="F17" i="2"/>
  <c r="F26" i="8" s="1"/>
  <c r="D12" i="8" l="1"/>
  <c r="D11" i="8"/>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sharedStrings.xml><?xml version="1.0" encoding="utf-8"?>
<sst xmlns="http://schemas.openxmlformats.org/spreadsheetml/2006/main" count="253" uniqueCount="205">
  <si>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</si>
  <si>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</si>
  <si>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</si>
  <si>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</si>
  <si>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</si>
  <si>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</si>
  <si>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</si>
  <si>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</si>
  <si>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</si>
  <si>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</si>
  <si>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</si>
  <si>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</si>
  <si>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</si>
  <si>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</si>
  <si>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</si>
  <si>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</si>
  <si>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</si>
  <si>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</si>
  <si>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</si>
  <si>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</si>
  <si>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</si>
  <si>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</si>
  <si>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</si>
  <si>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</si>
  <si>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</si>
  <si>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</si>
  <si>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</si>
  <si>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</si>
  <si>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</si>
  <si>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</si>
  <si>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</si>
  <si>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</si>
  <si>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</si>
  <si>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</si>
  <si>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</si>
  <si>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</si>
  <si>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</si>
  <si>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</si>
  <si>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</si>
  <si>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</si>
  <si>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</si>
  <si>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</si>
  <si>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</si>
  <si>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</si>
  <si>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</si>
  <si>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</si>
  <si>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</si>
  <si>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</si>
  <si>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</si>
  <si>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</si>
  <si>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</si>
  <si>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</si>
  <si>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</si>
  <si>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</si>
  <si>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</si>
  <si>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</si>
  <si>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</si>
  <si>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</si>
  <si>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</si>
  <si>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</si>
  <si>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</si>
  <si>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</si>
  <si>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</si>
  <si>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</si>
  <si>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</si>
  <si>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</si>
  <si>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</si>
  <si>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</si>
  <si>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</si>
  <si>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</si>
  <si>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</si>
  <si>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</si>
  <si>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</si>
  <si>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</si>
  <si>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</si>
  <si>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</si>
  <si>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</si>
  <si>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</si>
  <si>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</si>
  <si>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</si>
  <si>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</si>
  <si>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</si>
  <si>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</si>
  <si>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</si>
  <si>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</si>
  <si>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</si>
  <si>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</si>
  <si>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</si>
  <si>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</si>
  <si>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</si>
  <si>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</si>
  <si>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</si>
  <si>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</si>
  <si>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</si>
  <si>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</si>
  <si>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</si>
  <si>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</si>
  <si>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</si>
  <si>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</si>
  <si>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</si>
  <si>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</si>
  <si>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</si>
  <si>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</si>
  <si>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</si>
  <si>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</si>
  <si>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土木工事　　　契約金額500万円以上（消費税込）
リフォーム等　契約金額1億円以上（消費税込）
新築・増築　　床面積の合計500㎡以上
解体工事　　　解体部分の床面積80㎡以上
</t>
    </r>
    <r>
      <rPr>
        <b/>
        <sz val="11"/>
        <color theme="1"/>
        <rFont val="ＭＳ ゴシック"/>
        <family val="3"/>
        <charset val="128"/>
      </rPr>
      <t/>
    </r>
    <rPh sb="0" eb="2">
      <t>ブンベツ</t>
    </rPh>
    <rPh sb="2" eb="4">
      <t>カイタイ</t>
    </rPh>
    <rPh sb="4" eb="6">
      <t>タイショウ</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</si>
  <si>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</si>
  <si>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</si>
  <si>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</si>
  <si>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</si>
  <si>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</si>
  <si>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</si>
  <si>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</si>
  <si>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</si>
  <si>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</si>
  <si>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</si>
  <si>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</si>
  <si>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</si>
  <si>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</si>
  <si>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</si>
  <si>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</si>
  <si>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</si>
  <si>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</si>
  <si>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</si>
  <si>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</si>
  <si>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</si>
  <si>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</si>
  <si>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</si>
  <si>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</si>
  <si>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</si>
  <si>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</si>
  <si>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</si>
  <si>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</si>
  <si>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</si>
  <si>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</si>
  <si>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</si>
  <si>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</si>
  <si>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</si>
  <si>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</si>
  <si>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</si>
  <si>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3"/>
  </si>
  <si>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3"/>
  </si>
  <si>
    <t>工事番号・工事名</t>
    <rPh sb="0" eb="2">
      <t>コウジ</t>
    </rPh>
    <rPh sb="2" eb="4">
      <t>バンゴウ</t>
    </rPh>
    <rPh sb="5" eb="7">
      <t>コウジ</t>
    </rPh>
    <rPh sb="7" eb="8">
      <t>メイ</t>
    </rPh>
    <phoneticPr fontId="43"/>
  </si>
  <si>
    <t>工事場所</t>
    <rPh sb="0" eb="2">
      <t>コウジ</t>
    </rPh>
    <rPh sb="2" eb="4">
      <t>バショ</t>
    </rPh>
    <phoneticPr fontId="43"/>
  </si>
  <si>
    <t>契約年月日</t>
    <rPh sb="0" eb="2">
      <t>ケイヤク</t>
    </rPh>
    <rPh sb="2" eb="5">
      <t>ネンガッピ</t>
    </rPh>
    <phoneticPr fontId="43"/>
  </si>
  <si>
    <t>請 負 代 金 額</t>
    <rPh sb="0" eb="1">
      <t>ショウ</t>
    </rPh>
    <rPh sb="2" eb="3">
      <t>フ</t>
    </rPh>
    <rPh sb="4" eb="5">
      <t>ダイ</t>
    </rPh>
    <rPh sb="6" eb="7">
      <t>カネ</t>
    </rPh>
    <rPh sb="8" eb="9">
      <t>ガク</t>
    </rPh>
    <phoneticPr fontId="43"/>
  </si>
  <si>
    <t>工事期間</t>
    <rPh sb="0" eb="2">
      <t>コウジ</t>
    </rPh>
    <rPh sb="2" eb="4">
      <t>キカン</t>
    </rPh>
    <phoneticPr fontId="43"/>
  </si>
  <si>
    <t xml:space="preserve">    共済証紙購入額</t>
    <rPh sb="4" eb="6">
      <t>キョウサイ</t>
    </rPh>
    <rPh sb="6" eb="8">
      <t>ショウシ</t>
    </rPh>
    <rPh sb="8" eb="10">
      <t>コウニュウ</t>
    </rPh>
    <rPh sb="10" eb="11">
      <t>ガク</t>
    </rPh>
    <phoneticPr fontId="43"/>
  </si>
  <si>
    <t>共済証紙</t>
    <rPh sb="0" eb="2">
      <t>キョウサイ</t>
    </rPh>
    <rPh sb="2" eb="4">
      <t>ショウシ</t>
    </rPh>
    <phoneticPr fontId="43"/>
  </si>
  <si>
    <t>×1,000</t>
    <phoneticPr fontId="43"/>
  </si>
  <si>
    <t>共済証紙購入額</t>
    <rPh sb="0" eb="2">
      <t>キョウサイ</t>
    </rPh>
    <rPh sb="2" eb="4">
      <t>ショウシ</t>
    </rPh>
    <rPh sb="4" eb="6">
      <t>コウニュウ</t>
    </rPh>
    <rPh sb="6" eb="7">
      <t>ガク</t>
    </rPh>
    <phoneticPr fontId="43"/>
  </si>
  <si>
    <t>購 入 率</t>
    <rPh sb="0" eb="1">
      <t>アガナ</t>
    </rPh>
    <rPh sb="2" eb="3">
      <t>イ</t>
    </rPh>
    <rPh sb="4" eb="5">
      <t>リツ</t>
    </rPh>
    <phoneticPr fontId="43"/>
  </si>
  <si>
    <t xml:space="preserve">    請負代金額</t>
    <rPh sb="4" eb="6">
      <t>ウケオイ</t>
    </rPh>
    <rPh sb="6" eb="8">
      <t>ダイキン</t>
    </rPh>
    <rPh sb="8" eb="9">
      <t>ガク</t>
    </rPh>
    <phoneticPr fontId="43"/>
  </si>
  <si>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3"/>
  </si>
  <si>
    <r>
      <t xml:space="preserve">貼り付け
</t>
    </r>
    <r>
      <rPr>
        <b/>
        <sz val="11"/>
        <rFont val="ＭＳ ゴシック"/>
        <family val="3"/>
        <charset val="128"/>
      </rPr>
      <t>※しっかり貼り付けること</t>
    </r>
    <rPh sb="0" eb="1">
      <t>ハ</t>
    </rPh>
    <rPh sb="2" eb="3">
      <t>ツ</t>
    </rPh>
    <rPh sb="10" eb="11">
      <t>ハ</t>
    </rPh>
    <rPh sb="12" eb="13">
      <t>ツ</t>
    </rPh>
    <phoneticPr fontId="43"/>
  </si>
  <si>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3"/>
  </si>
  <si>
    <t>報告書作成上の注意</t>
    <rPh sb="0" eb="3">
      <t>ホウコクショ</t>
    </rPh>
    <rPh sb="3" eb="6">
      <t>サクセイジョウ</t>
    </rPh>
    <rPh sb="7" eb="9">
      <t>チュウイ</t>
    </rPh>
    <phoneticPr fontId="43"/>
  </si>
  <si>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3"/>
  </si>
  <si>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3"/>
  </si>
  <si>
    <t>　　　契約書どおりに記入すること。</t>
    <rPh sb="3" eb="6">
      <t>ケイヤクショ</t>
    </rPh>
    <rPh sb="10" eb="12">
      <t>キニュウ</t>
    </rPh>
    <phoneticPr fontId="43"/>
  </si>
  <si>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3"/>
  </si>
  <si>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3"/>
  </si>
  <si>
    <t>　　　場所等によりそれぞれ一概に決まるものではありません。</t>
    <rPh sb="3" eb="5">
      <t>バショ</t>
    </rPh>
    <rPh sb="5" eb="6">
      <t>トウ</t>
    </rPh>
    <rPh sb="13" eb="15">
      <t>イチガイ</t>
    </rPh>
    <rPh sb="16" eb="17">
      <t>キ</t>
    </rPh>
    <phoneticPr fontId="43"/>
  </si>
  <si>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3"/>
  </si>
  <si>
    <t>　　　した金額）の割合を記入すること。</t>
    <rPh sb="5" eb="7">
      <t>キンガク</t>
    </rPh>
    <rPh sb="9" eb="11">
      <t>ワリアイ</t>
    </rPh>
    <rPh sb="12" eb="14">
      <t>キニュウ</t>
    </rPh>
    <phoneticPr fontId="43"/>
  </si>
  <si>
    <t>２．掛金収納書</t>
    <rPh sb="2" eb="4">
      <t>カケキン</t>
    </rPh>
    <rPh sb="4" eb="6">
      <t>シュウノウ</t>
    </rPh>
    <rPh sb="6" eb="7">
      <t>ショ</t>
    </rPh>
    <phoneticPr fontId="43"/>
  </si>
  <si>
    <t>　(1)　収納書貼付の方法</t>
    <rPh sb="5" eb="7">
      <t>シュウノウ</t>
    </rPh>
    <rPh sb="7" eb="8">
      <t>ショ</t>
    </rPh>
    <rPh sb="8" eb="10">
      <t>テンプ</t>
    </rPh>
    <rPh sb="11" eb="13">
      <t>ホウホウ</t>
    </rPh>
    <phoneticPr fontId="43"/>
  </si>
  <si>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3"/>
  </si>
  <si>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3"/>
  </si>
  <si>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3"/>
  </si>
  <si>
    <t>　　　付すること。</t>
    <phoneticPr fontId="43"/>
  </si>
  <si>
    <t>　(2)　契約者記入欄の記入方法</t>
    <rPh sb="5" eb="8">
      <t>ケイヤクシャ</t>
    </rPh>
    <rPh sb="8" eb="11">
      <t>キニュウラン</t>
    </rPh>
    <rPh sb="12" eb="14">
      <t>キニュウ</t>
    </rPh>
    <rPh sb="14" eb="16">
      <t>ホウホウ</t>
    </rPh>
    <phoneticPr fontId="43"/>
  </si>
  <si>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3"/>
  </si>
  <si>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3"/>
  </si>
  <si>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3"/>
  </si>
  <si>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3"/>
  </si>
  <si>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3"/>
  </si>
  <si>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3"/>
  </si>
  <si>
    <t>（裏面）</t>
    <rPh sb="1" eb="2">
      <t>ウラ</t>
    </rPh>
    <rPh sb="2" eb="3">
      <t>メン</t>
    </rPh>
    <phoneticPr fontId="43"/>
  </si>
  <si>
    <t>%</t>
    <phoneticPr fontId="43"/>
  </si>
  <si>
    <t>　　　　　下請業者についても同様とする。</t>
    <phoneticPr fontId="43"/>
  </si>
  <si>
    <t>請 負 人                                印</t>
    <rPh sb="0" eb="1">
      <t>ウ</t>
    </rPh>
    <rPh sb="2" eb="3">
      <t>オ</t>
    </rPh>
    <rPh sb="4" eb="5">
      <t>ニン</t>
    </rPh>
    <rPh sb="37" eb="38">
      <t>イン</t>
    </rPh>
    <phoneticPr fontId="43"/>
  </si>
  <si>
    <t>五　戸　町　長　　様</t>
    <rPh sb="2" eb="3">
      <t>ト</t>
    </rPh>
    <rPh sb="4" eb="5">
      <t>マチ</t>
    </rPh>
    <rPh sb="6" eb="7">
      <t>チョウ</t>
    </rPh>
    <rPh sb="9" eb="10">
      <t>サマ</t>
    </rPh>
    <phoneticPr fontId="43"/>
  </si>
  <si>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3"/>
  </si>
  <si>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</si>
  <si>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</si>
  <si>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</si>
  <si>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</si>
  <si>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</si>
  <si>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</si>
  <si>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</si>
  <si>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</si>
  <si>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令和    年    月    日</t>
    <rPh sb="0" eb="2">
      <t>レイワ</t>
    </rPh>
    <rPh sb="6" eb="7">
      <t>ネン</t>
    </rPh>
    <rPh sb="11" eb="12">
      <t>ガツ</t>
    </rPh>
    <rPh sb="16" eb="17">
      <t>ニチ</t>
    </rPh>
    <phoneticPr fontId="43"/>
  </si>
  <si>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</si>
  <si>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</si>
  <si>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</si>
  <si>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</si>
  <si>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</si>
  <si>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</si>
  <si>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</si>
  <si>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</si>
  <si>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</si>
  <si>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工期指定</t>
  </si>
  <si>
    <t>倉石中学校トイレ洋式化改修工事</t>
    <phoneticPr fontId="20"/>
  </si>
  <si>
    <t>五戸町大字倉石中市字上ミ平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</si>
</sst>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b/>
      <sz val="12"/>
      <color rgb="FFFF0000"/>
      <name val="ＭＳ ゴシック"/>
      <family val="3"/>
      <charset val="128"/>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6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2" fillId="0" borderId="0" xfId="0" applyFont="1" applyAlignment="1"/>
    <xf numFmtId="0" fontId="42" fillId="0" borderId="0" xfId="0" applyFont="1" applyAlignment="1">
      <alignment horizontal="right"/>
    </xf>
    <xf numFmtId="0" fontId="44" fillId="0" borderId="0" xfId="0" applyFont="1" applyAlignment="1"/>
    <xf numFmtId="0" fontId="45" fillId="0" borderId="0" xfId="0" applyFont="1" applyAlignment="1"/>
    <xf numFmtId="0" fontId="42" fillId="0" borderId="14" xfId="0" applyFont="1" applyBorder="1" applyAlignment="1"/>
    <xf numFmtId="0" fontId="42" fillId="0" borderId="15" xfId="0" applyFont="1" applyBorder="1" applyAlignment="1">
      <alignment horizontal="center" vertical="center"/>
    </xf>
    <xf numFmtId="0" fontId="42" fillId="0" borderId="16" xfId="0" applyFont="1" applyBorder="1" applyAlignment="1"/>
    <xf numFmtId="0" fontId="42" fillId="0" borderId="17" xfId="0" applyFont="1" applyBorder="1" applyAlignment="1">
      <alignment horizontal="center" vertical="center"/>
    </xf>
    <xf numFmtId="0" fontId="42" fillId="0" borderId="22" xfId="0" applyFont="1" applyBorder="1" applyAlignment="1"/>
    <xf numFmtId="0" fontId="42" fillId="0" borderId="23" xfId="0" applyFont="1" applyBorder="1" applyAlignment="1">
      <alignment horizontal="center" vertical="center"/>
    </xf>
    <xf numFmtId="0" fontId="42" fillId="0" borderId="17" xfId="0" applyFont="1" applyBorder="1" applyAlignment="1">
      <alignment horizontal="distributed" vertical="center"/>
    </xf>
    <xf numFmtId="0" fontId="42" fillId="0" borderId="23" xfId="0" applyFont="1" applyBorder="1" applyAlignment="1">
      <alignment horizontal="distributed" vertical="center"/>
    </xf>
    <xf numFmtId="0" fontId="42" fillId="0" borderId="14" xfId="0" applyFont="1" applyBorder="1" applyAlignment="1">
      <alignment vertical="center"/>
    </xf>
    <xf numFmtId="0" fontId="42" fillId="0" borderId="16"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8" xfId="0" applyFont="1" applyBorder="1" applyAlignment="1"/>
    <xf numFmtId="0" fontId="42" fillId="0" borderId="15" xfId="0" applyFont="1" applyBorder="1" applyAlignment="1"/>
    <xf numFmtId="0" fontId="42" fillId="0" borderId="17" xfId="0" applyFont="1" applyBorder="1" applyAlignment="1"/>
    <xf numFmtId="0" fontId="42" fillId="0" borderId="16" xfId="0" applyFont="1" applyBorder="1" applyAlignment="1">
      <alignment horizontal="left" vertical="center"/>
    </xf>
    <xf numFmtId="0" fontId="42" fillId="0" borderId="17" xfId="0" applyFont="1" applyBorder="1" applyAlignment="1">
      <alignment vertical="center"/>
    </xf>
    <xf numFmtId="0" fontId="42" fillId="0" borderId="0" xfId="0" applyFont="1" applyBorder="1" applyAlignment="1"/>
    <xf numFmtId="0" fontId="42" fillId="0" borderId="0" xfId="0" applyFont="1" applyAlignment="1">
      <alignment horizontal="center" vertical="center"/>
    </xf>
    <xf numFmtId="0" fontId="42" fillId="0" borderId="19" xfId="0" applyFont="1" applyBorder="1" applyAlignment="1"/>
    <xf numFmtId="0" fontId="42" fillId="0" borderId="23" xfId="0" applyFont="1" applyBorder="1" applyAlignment="1"/>
    <xf numFmtId="0" fontId="42" fillId="0" borderId="18" xfId="0" applyFont="1" applyBorder="1" applyAlignment="1">
      <alignment horizontal="center"/>
    </xf>
    <xf numFmtId="0" fontId="44" fillId="0" borderId="0" xfId="0" applyFont="1" applyAlignment="1">
      <alignment horizontal="center"/>
    </xf>
    <xf numFmtId="0" fontId="42" fillId="0" borderId="0" xfId="0" applyFont="1" applyAlignment="1">
      <alignment horizontal="right" indent="1"/>
    </xf>
    <xf numFmtId="0" fontId="48"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41" fillId="0" borderId="10" xfId="0" applyFont="1" applyBorder="1" applyAlignment="1">
      <alignment horizontal="left" vertical="center" wrapText="1"/>
    </xf>
    <xf numFmtId="0" fontId="41"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42" fillId="0" borderId="14" xfId="0" applyFont="1" applyBorder="1" applyAlignment="1">
      <alignment horizontal="left" vertical="center" wrapText="1"/>
    </xf>
    <xf numFmtId="0" fontId="42"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40" fillId="0" borderId="17" xfId="0" applyFont="1" applyBorder="1" applyAlignment="1">
      <alignment horizontal="center" vertical="center" textRotation="255"/>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178" fontId="19" fillId="0" borderId="0" xfId="0" applyNumberFormat="1" applyFont="1" applyAlignment="1">
      <alignment horizontal="left" vertical="center" indent="2"/>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36" fillId="0" borderId="0" xfId="0" applyFont="1" applyAlignment="1">
      <alignment horizontal="justify" vertical="center" wrapText="1"/>
    </xf>
    <xf numFmtId="0" fontId="0" fillId="0" borderId="0" xfId="0">
      <alignment vertical="center"/>
    </xf>
    <xf numFmtId="0" fontId="36" fillId="0" borderId="10" xfId="0" applyFont="1" applyBorder="1" applyAlignment="1">
      <alignment horizontal="distributed" vertical="center" wrapText="1" indent="1"/>
    </xf>
    <xf numFmtId="0" fontId="37" fillId="0" borderId="0" xfId="0" applyFont="1" applyAlignment="1">
      <alignment horizontal="justify"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pplyAlignment="1">
      <alignment horizontal="left" vertical="top" wrapText="1"/>
    </xf>
    <xf numFmtId="0" fontId="42" fillId="0" borderId="14" xfId="0" applyFont="1" applyBorder="1" applyAlignment="1">
      <alignment horizontal="center"/>
    </xf>
    <xf numFmtId="0" fontId="42" fillId="0" borderId="18" xfId="0" applyFont="1" applyBorder="1" applyAlignment="1">
      <alignment horizontal="center"/>
    </xf>
    <xf numFmtId="0" fontId="46"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44" fillId="0" borderId="0" xfId="0" applyFont="1" applyAlignment="1">
      <alignment horizontal="center"/>
    </xf>
    <xf numFmtId="0" fontId="42" fillId="0" borderId="12" xfId="0" applyFont="1" applyBorder="1" applyAlignment="1">
      <alignment horizontal="distributed" vertical="center"/>
    </xf>
    <xf numFmtId="0" fontId="0" fillId="0" borderId="0" xfId="0"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center" vertical="center"/>
    </xf>
    <xf numFmtId="0" fontId="42" fillId="0" borderId="0" xfId="0" applyFont="1" applyBorder="1" applyAlignment="1">
      <alignment horizontal="center" vertical="center"/>
    </xf>
    <xf numFmtId="0" fontId="42" fillId="0" borderId="19" xfId="0" applyFont="1" applyBorder="1" applyAlignment="1">
      <alignment horizontal="center" vertical="center"/>
    </xf>
    <xf numFmtId="58" fontId="42" fillId="0" borderId="14" xfId="0" applyNumberFormat="1" applyFont="1" applyBorder="1" applyAlignment="1">
      <alignment horizontal="center" vertical="center"/>
    </xf>
    <xf numFmtId="0" fontId="42" fillId="0" borderId="16" xfId="0" applyFont="1" applyBorder="1" applyAlignment="1">
      <alignment horizontal="center" vertical="center"/>
    </xf>
    <xf numFmtId="0" fontId="42" fillId="0" borderId="22" xfId="0" applyFont="1" applyBorder="1" applyAlignment="1">
      <alignment horizontal="center" vertical="center"/>
    </xf>
    <xf numFmtId="58" fontId="42" fillId="0" borderId="18" xfId="0" applyNumberFormat="1" applyFont="1" applyBorder="1" applyAlignment="1">
      <alignment horizontal="center" vertical="center"/>
    </xf>
    <xf numFmtId="0" fontId="42" fillId="0" borderId="18" xfId="0" applyFont="1" applyBorder="1" applyAlignment="1">
      <alignment horizontal="left" vertical="center"/>
    </xf>
    <xf numFmtId="0" fontId="42" fillId="0" borderId="15" xfId="0" applyFont="1" applyBorder="1" applyAlignment="1">
      <alignment horizontal="left" vertical="center"/>
    </xf>
    <xf numFmtId="0" fontId="42" fillId="0" borderId="0" xfId="0" applyFont="1" applyBorder="1" applyAlignment="1">
      <alignment horizontal="left" vertical="center"/>
    </xf>
    <xf numFmtId="0" fontId="42" fillId="0" borderId="19" xfId="0" applyFont="1" applyBorder="1" applyAlignment="1">
      <alignment horizontal="left" vertical="center"/>
    </xf>
    <xf numFmtId="0" fontId="42" fillId="0" borderId="23" xfId="0" applyFont="1" applyBorder="1" applyAlignment="1">
      <alignment horizontal="left" vertical="center"/>
    </xf>
    <xf numFmtId="2" fontId="42" fillId="0" borderId="16" xfId="0" applyNumberFormat="1" applyFont="1" applyBorder="1" applyAlignment="1">
      <alignment horizontal="right" vertical="center"/>
    </xf>
    <xf numFmtId="182" fontId="42" fillId="0" borderId="14" xfId="0" applyNumberFormat="1" applyFont="1" applyBorder="1" applyAlignment="1">
      <alignment horizontal="center" vertical="center"/>
    </xf>
    <xf numFmtId="182" fontId="42" fillId="0" borderId="15" xfId="0" applyNumberFormat="1" applyFont="1" applyBorder="1" applyAlignment="1">
      <alignment horizontal="center" vertical="center"/>
    </xf>
    <xf numFmtId="182" fontId="42" fillId="0" borderId="16" xfId="0" applyNumberFormat="1" applyFont="1" applyBorder="1" applyAlignment="1">
      <alignment horizontal="center" vertical="center"/>
    </xf>
    <xf numFmtId="182" fontId="42" fillId="0" borderId="17" xfId="0" applyNumberFormat="1" applyFont="1" applyBorder="1" applyAlignment="1">
      <alignment horizontal="center" vertical="center"/>
    </xf>
    <xf numFmtId="182" fontId="42" fillId="0" borderId="22" xfId="0" applyNumberFormat="1" applyFont="1" applyBorder="1" applyAlignment="1">
      <alignment horizontal="center" vertical="center"/>
    </xf>
    <xf numFmtId="182" fontId="42" fillId="0" borderId="23" xfId="0" applyNumberFormat="1" applyFont="1" applyBorder="1" applyAlignment="1">
      <alignment horizontal="center" vertical="center"/>
    </xf>
    <xf numFmtId="58" fontId="42" fillId="0" borderId="10" xfId="0" applyNumberFormat="1" applyFont="1" applyBorder="1" applyAlignment="1">
      <alignment horizontal="left" vertical="center"/>
    </xf>
    <xf numFmtId="0" fontId="42" fillId="0" borderId="10" xfId="0" applyFont="1" applyBorder="1" applyAlignment="1">
      <alignment horizontal="left" vertical="center"/>
    </xf>
    <xf numFmtId="0" fontId="42" fillId="0" borderId="14" xfId="0" applyFont="1" applyBorder="1" applyAlignment="1">
      <alignment vertical="center"/>
    </xf>
    <xf numFmtId="0" fontId="42" fillId="0" borderId="15" xfId="0" applyFont="1" applyBorder="1" applyAlignment="1">
      <alignment vertical="center"/>
    </xf>
    <xf numFmtId="0" fontId="42" fillId="0" borderId="16" xfId="0" applyFont="1" applyBorder="1" applyAlignment="1">
      <alignment vertical="center"/>
    </xf>
    <xf numFmtId="0" fontId="42" fillId="0" borderId="17" xfId="0" applyFont="1" applyBorder="1" applyAlignment="1">
      <alignment vertical="center"/>
    </xf>
    <xf numFmtId="0" fontId="42" fillId="0" borderId="22" xfId="0" applyFont="1" applyBorder="1" applyAlignment="1">
      <alignment vertical="center"/>
    </xf>
    <xf numFmtId="0" fontId="42" fillId="0" borderId="23" xfId="0" applyFont="1" applyBorder="1" applyAlignment="1">
      <alignment vertical="center"/>
    </xf>
    <xf numFmtId="182" fontId="42" fillId="0" borderId="18" xfId="42" applyNumberFormat="1" applyFont="1" applyBorder="1" applyAlignment="1">
      <alignment horizontal="right" vertical="center"/>
    </xf>
    <xf numFmtId="182" fontId="42" fillId="0" borderId="15" xfId="42" applyNumberFormat="1" applyFont="1" applyBorder="1" applyAlignment="1">
      <alignment horizontal="right" vertical="center"/>
    </xf>
    <xf numFmtId="182" fontId="42" fillId="0" borderId="0" xfId="42" applyNumberFormat="1" applyFont="1" applyBorder="1" applyAlignment="1">
      <alignment horizontal="right" vertical="center"/>
    </xf>
    <xf numFmtId="182" fontId="42" fillId="0" borderId="17" xfId="42" applyNumberFormat="1" applyFont="1" applyBorder="1" applyAlignment="1">
      <alignment horizontal="right" vertical="center"/>
    </xf>
    <xf numFmtId="182" fontId="42" fillId="0" borderId="19" xfId="42" applyNumberFormat="1" applyFont="1" applyBorder="1" applyAlignment="1">
      <alignment horizontal="right" vertical="center"/>
    </xf>
    <xf numFmtId="182" fontId="42" fillId="0" borderId="23" xfId="42" applyNumberFormat="1" applyFont="1" applyBorder="1" applyAlignment="1">
      <alignment horizontal="right" vertical="center"/>
    </xf>
    <xf numFmtId="0" fontId="42" fillId="0" borderId="18" xfId="0" applyFont="1" applyBorder="1" applyAlignment="1">
      <alignment horizontal="distributed"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94"/>
  <sheetViews>
    <sheetView showGridLines="0" tabSelected="1" view="pageBreakPreview" zoomScale="115" zoomScaleNormal="100" zoomScaleSheetLayoutView="115"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14" width="9" style="8"/>
  </cols>
  <sheetData>
    <row r="1" spans="1:17">
      <c r="A1" s="15" t="s">
        <v>45</v>
      </c>
      <c r="B1" s="14"/>
      <c r="C1" s="16"/>
      <c r="D1" s="17" t="s">
        <v>73</v>
      </c>
      <c r="E1" s="18"/>
      <c r="F1" s="17" t="s">
        <v>74</v>
      </c>
      <c r="G1" s="19"/>
      <c r="H1" s="17" t="s">
        <v>75</v>
      </c>
      <c r="I1" s="14"/>
      <c r="J1" s="14"/>
      <c r="K1" s="14"/>
      <c r="L1" s="14"/>
      <c r="M1" s="14"/>
    </row>
    <row r="2" spans="1:17">
      <c r="A2" s="157" t="s">
        <v>49</v>
      </c>
      <c r="B2" s="157"/>
      <c r="C2" s="155" t="s">
        <v>48</v>
      </c>
      <c r="D2" s="155"/>
      <c r="E2" s="155"/>
      <c r="F2" s="155"/>
      <c r="G2" s="156"/>
      <c r="H2" s="155"/>
      <c r="I2" s="155" t="s">
        <v>46</v>
      </c>
      <c r="J2" s="155"/>
      <c r="K2" s="155"/>
      <c r="L2" s="155"/>
      <c r="M2" s="155"/>
      <c r="P2" t="s">
        <v>64</v>
      </c>
      <c r="Q2" t="s">
        <v>68</v>
      </c>
    </row>
    <row r="3" spans="1:17" ht="23.1" customHeight="1">
      <c r="A3" s="96" t="s">
        <v>17</v>
      </c>
      <c r="B3" s="96"/>
      <c r="C3" s="97">
        <v>26</v>
      </c>
      <c r="D3" s="97"/>
      <c r="E3" s="97"/>
      <c r="F3" s="97"/>
      <c r="G3" s="97"/>
      <c r="H3" s="97"/>
      <c r="I3" s="140" t="s">
        <v>72</v>
      </c>
      <c r="J3" s="140"/>
      <c r="K3" s="140"/>
      <c r="L3" s="140"/>
      <c r="M3" s="140"/>
      <c r="P3" t="s">
        <v>65</v>
      </c>
      <c r="Q3" t="s">
        <v>69</v>
      </c>
    </row>
    <row r="4" spans="1:17" ht="23.1" customHeight="1">
      <c r="A4" s="96" t="s">
        <v>47</v>
      </c>
      <c r="B4" s="96"/>
      <c r="C4" s="97" t="s">
        <v>203</v>
      </c>
      <c r="D4" s="97"/>
      <c r="E4" s="97"/>
      <c r="F4" s="97"/>
      <c r="G4" s="97"/>
      <c r="H4" s="97"/>
      <c r="I4" s="97"/>
      <c r="J4" s="97"/>
      <c r="K4" s="97"/>
      <c r="L4" s="97"/>
      <c r="M4" s="97"/>
      <c r="Q4" t="s">
        <v>84</v>
      </c>
    </row>
    <row r="5" spans="1:17" ht="23.1" customHeight="1">
      <c r="A5" s="96" t="s">
        <v>50</v>
      </c>
      <c r="B5" s="96"/>
      <c r="C5" s="97" t="s">
        <v>204</v>
      </c>
      <c r="D5" s="97"/>
      <c r="E5" s="97"/>
      <c r="F5" s="97"/>
      <c r="G5" s="97"/>
      <c r="H5" s="97"/>
      <c r="I5" s="97"/>
      <c r="J5" s="97"/>
      <c r="K5" s="97"/>
      <c r="L5" s="97"/>
      <c r="M5" s="97"/>
      <c r="Q5" t="s">
        <v>70</v>
      </c>
    </row>
    <row r="6" spans="1:17" ht="32.25" customHeight="1">
      <c r="A6" s="96" t="s">
        <v>52</v>
      </c>
      <c r="B6" s="96"/>
      <c r="C6" s="117"/>
      <c r="D6" s="118"/>
      <c r="E6" s="97"/>
      <c r="F6" s="97"/>
      <c r="G6" s="97"/>
      <c r="H6" s="97"/>
      <c r="I6" s="139" t="s">
        <v>102</v>
      </c>
      <c r="J6" s="140"/>
      <c r="K6" s="140"/>
      <c r="L6" s="140"/>
      <c r="M6" s="140"/>
    </row>
    <row r="7" spans="1:17" ht="23.1" customHeight="1">
      <c r="A7" s="148" t="s">
        <v>51</v>
      </c>
      <c r="B7" s="148"/>
      <c r="C7" s="144" t="str">
        <f>IF(C6&gt;0,C6+1,"")</f>
        <v/>
      </c>
      <c r="D7" s="145"/>
      <c r="E7" s="89" t="s">
        <v>66</v>
      </c>
      <c r="F7" s="146">
        <f>IF(C8="日数指定",C7+E8-1,IF(C8="工期指定",G8,""))</f>
        <v>45169</v>
      </c>
      <c r="G7" s="147"/>
      <c r="H7" s="90" t="s">
        <v>67</v>
      </c>
      <c r="I7" s="141"/>
      <c r="J7" s="142"/>
      <c r="K7" s="142"/>
      <c r="L7" s="142"/>
      <c r="M7" s="143"/>
    </row>
    <row r="8" spans="1:17" s="88" customFormat="1" ht="23.25" customHeight="1">
      <c r="A8" s="149"/>
      <c r="B8" s="149"/>
      <c r="C8" s="132" t="s">
        <v>202</v>
      </c>
      <c r="D8" s="150"/>
      <c r="E8" s="151"/>
      <c r="F8" s="152"/>
      <c r="G8" s="153">
        <v>45169</v>
      </c>
      <c r="H8" s="154"/>
    </row>
    <row r="9" spans="1:17" ht="23.1" customHeight="1">
      <c r="A9" s="96" t="s">
        <v>53</v>
      </c>
      <c r="B9" s="96"/>
      <c r="C9" s="158"/>
      <c r="D9" s="158"/>
      <c r="E9" s="158"/>
      <c r="F9" s="158"/>
      <c r="G9" s="158"/>
      <c r="H9" s="158"/>
      <c r="I9" s="140"/>
      <c r="J9" s="140"/>
      <c r="K9" s="140"/>
      <c r="L9" s="140"/>
      <c r="M9" s="140"/>
    </row>
    <row r="10" spans="1:17" ht="22.5" customHeight="1">
      <c r="A10" s="96" t="s">
        <v>29</v>
      </c>
      <c r="B10" s="96"/>
      <c r="C10" s="159" t="str">
        <f>IF(C9&gt;0,ROUNDUP(C9*0.1,-2),"")</f>
        <v/>
      </c>
      <c r="D10" s="159"/>
      <c r="E10" s="159"/>
      <c r="F10" s="159"/>
      <c r="G10" s="159"/>
      <c r="H10" s="159"/>
      <c r="I10" s="140" t="s">
        <v>83</v>
      </c>
      <c r="J10" s="140"/>
      <c r="K10" s="140"/>
      <c r="L10" s="140"/>
      <c r="M10" s="140"/>
    </row>
    <row r="11" spans="1:17" ht="74.25" customHeight="1">
      <c r="A11" s="96" t="s">
        <v>82</v>
      </c>
      <c r="B11" s="96"/>
      <c r="C11" s="97"/>
      <c r="D11" s="97"/>
      <c r="E11" s="97"/>
      <c r="F11" s="97"/>
      <c r="G11" s="97"/>
      <c r="H11" s="97"/>
      <c r="I11" s="121" t="s">
        <v>191</v>
      </c>
      <c r="J11" s="122"/>
      <c r="K11" s="122"/>
      <c r="L11" s="122"/>
      <c r="M11" s="122"/>
    </row>
    <row r="12" spans="1:17" ht="23.1" customHeight="1">
      <c r="A12" s="96" t="s">
        <v>85</v>
      </c>
      <c r="B12" s="96"/>
      <c r="C12" s="132"/>
      <c r="D12" s="133"/>
      <c r="E12" s="133"/>
      <c r="F12" s="133"/>
      <c r="G12" s="133"/>
      <c r="H12" s="92"/>
      <c r="I12" s="140" t="s">
        <v>193</v>
      </c>
      <c r="J12" s="140"/>
      <c r="K12" s="140"/>
      <c r="L12" s="140"/>
      <c r="M12" s="140"/>
    </row>
    <row r="13" spans="1:17" s="88" customFormat="1" ht="35.25" customHeight="1">
      <c r="A13" s="91" t="s">
        <v>201</v>
      </c>
      <c r="B13" s="92"/>
      <c r="C13" s="93" t="s">
        <v>65</v>
      </c>
      <c r="D13" s="94"/>
      <c r="E13" s="94"/>
      <c r="F13" s="94"/>
      <c r="G13" s="94"/>
      <c r="H13" s="95"/>
      <c r="I13" s="134" t="str">
        <f>IF(C13="有","仕様書に記載する搬出先へ搬出する","")</f>
        <v/>
      </c>
      <c r="J13" s="135"/>
      <c r="K13" s="135"/>
      <c r="L13" s="135"/>
      <c r="M13" s="135"/>
      <c r="N13" s="8"/>
    </row>
    <row r="14" spans="1:17" ht="39.75" customHeight="1">
      <c r="A14" s="96" t="s">
        <v>104</v>
      </c>
      <c r="B14" s="96"/>
      <c r="C14" s="93" t="s">
        <v>65</v>
      </c>
      <c r="D14" s="94"/>
      <c r="E14" s="94"/>
      <c r="F14" s="94"/>
      <c r="G14" s="94"/>
      <c r="H14" s="95"/>
      <c r="I14" s="119" t="str">
        <f>IF(C14="有","再資源化説明書を提出すること！！","以下分別解体対象工事に該当するか確認し該当の有無を選択すること！！")</f>
        <v>以下分別解体対象工事に該当するか確認し該当の有無を選択すること！！</v>
      </c>
      <c r="J14" s="120"/>
      <c r="K14" s="120"/>
      <c r="L14" s="120"/>
      <c r="M14" s="120"/>
    </row>
    <row r="15" spans="1:17" ht="30" customHeight="1">
      <c r="A15" s="101" t="s">
        <v>54</v>
      </c>
      <c r="B15" s="102"/>
      <c r="C15" s="105" t="s">
        <v>55</v>
      </c>
      <c r="D15" s="106"/>
      <c r="E15" s="107"/>
      <c r="F15" s="123"/>
      <c r="G15" s="124"/>
      <c r="H15" s="125"/>
      <c r="I15" s="126" t="s">
        <v>105</v>
      </c>
      <c r="J15" s="127"/>
      <c r="K15" s="127"/>
      <c r="L15" s="127"/>
      <c r="M15" s="128"/>
      <c r="N15"/>
    </row>
    <row r="16" spans="1:17" ht="30" customHeight="1">
      <c r="A16" s="103"/>
      <c r="B16" s="104"/>
      <c r="C16" s="105" t="s">
        <v>56</v>
      </c>
      <c r="D16" s="106"/>
      <c r="E16" s="107"/>
      <c r="F16" s="123"/>
      <c r="G16" s="124"/>
      <c r="H16" s="125"/>
      <c r="I16" s="129"/>
      <c r="J16" s="130"/>
      <c r="K16" s="130"/>
      <c r="L16" s="130"/>
      <c r="M16" s="131"/>
    </row>
    <row r="17" spans="1:14" ht="30" customHeight="1">
      <c r="A17" s="103"/>
      <c r="B17" s="104"/>
      <c r="C17" s="105" t="s">
        <v>57</v>
      </c>
      <c r="D17" s="106"/>
      <c r="E17" s="107"/>
      <c r="F17" s="98" t="str">
        <f>IF($C$14="有","別紙のとおり","")</f>
        <v/>
      </c>
      <c r="G17" s="99"/>
      <c r="H17" s="100"/>
      <c r="I17" s="129"/>
      <c r="J17" s="130"/>
      <c r="K17" s="130"/>
      <c r="L17" s="130"/>
      <c r="M17" s="131"/>
    </row>
    <row r="18" spans="1:14" ht="30" customHeight="1">
      <c r="A18" s="103"/>
      <c r="B18" s="104"/>
      <c r="C18" s="105" t="s">
        <v>58</v>
      </c>
      <c r="D18" s="106"/>
      <c r="E18" s="107"/>
      <c r="F18" s="98" t="str">
        <f>IF($C$14="有","別紙のとおり","")</f>
        <v/>
      </c>
      <c r="G18" s="99"/>
      <c r="H18" s="100"/>
      <c r="I18" s="129"/>
      <c r="J18" s="130"/>
      <c r="K18" s="130"/>
      <c r="L18" s="130"/>
      <c r="M18" s="131"/>
    </row>
    <row r="19" spans="1:14" ht="30" customHeight="1">
      <c r="A19" s="103"/>
      <c r="B19" s="104"/>
      <c r="C19" s="111" t="s">
        <v>59</v>
      </c>
      <c r="D19" s="112"/>
      <c r="E19" s="113"/>
      <c r="F19" s="98" t="str">
        <f>IF($C$14="有","別紙のとおり","")</f>
        <v/>
      </c>
      <c r="G19" s="99"/>
      <c r="H19" s="100"/>
      <c r="I19" s="129"/>
      <c r="J19" s="130"/>
      <c r="K19" s="130"/>
      <c r="L19" s="130"/>
      <c r="M19" s="131"/>
    </row>
    <row r="20" spans="1:14" ht="42.75" customHeight="1">
      <c r="A20" s="96" t="s">
        <v>103</v>
      </c>
      <c r="B20" s="96"/>
      <c r="C20" s="93" t="s">
        <v>65</v>
      </c>
      <c r="D20" s="94"/>
      <c r="E20" s="94"/>
      <c r="F20" s="94"/>
      <c r="G20" s="94"/>
      <c r="H20" s="95"/>
      <c r="I20" s="136"/>
      <c r="J20" s="137"/>
      <c r="K20" s="137"/>
      <c r="L20" s="137"/>
      <c r="M20" s="138"/>
    </row>
    <row r="21" spans="1:14" ht="30" customHeight="1">
      <c r="A21" s="97" t="s">
        <v>60</v>
      </c>
      <c r="B21" s="97"/>
      <c r="C21" s="108" t="s">
        <v>61</v>
      </c>
      <c r="D21" s="108"/>
      <c r="E21" s="108"/>
      <c r="F21" s="109"/>
      <c r="G21" s="109"/>
      <c r="H21" s="109"/>
      <c r="I21" s="114" t="s">
        <v>106</v>
      </c>
      <c r="J21" s="115"/>
      <c r="K21" s="115"/>
      <c r="L21" s="115"/>
      <c r="M21" s="116"/>
    </row>
    <row r="22" spans="1:14" ht="30" customHeight="1">
      <c r="A22" s="97"/>
      <c r="B22" s="97"/>
      <c r="C22" s="108" t="s">
        <v>62</v>
      </c>
      <c r="D22" s="108"/>
      <c r="E22" s="108"/>
      <c r="F22" s="109"/>
      <c r="G22" s="109"/>
      <c r="H22" s="109"/>
      <c r="I22" s="114"/>
      <c r="J22" s="115"/>
      <c r="K22" s="115"/>
      <c r="L22" s="115"/>
      <c r="M22" s="116"/>
      <c r="N22"/>
    </row>
    <row r="23" spans="1:14" ht="30" customHeight="1">
      <c r="A23" s="97"/>
      <c r="B23" s="97"/>
      <c r="C23" s="108" t="s">
        <v>63</v>
      </c>
      <c r="D23" s="108"/>
      <c r="E23" s="108"/>
      <c r="F23" s="110"/>
      <c r="G23" s="110"/>
      <c r="H23" s="110"/>
      <c r="I23" s="114"/>
      <c r="J23" s="115"/>
      <c r="K23" s="115"/>
      <c r="L23" s="115"/>
      <c r="M23" s="116"/>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9:H11 C12 C8:H8">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$Q$2:$Q$5</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workbookViewId="0">
      <selection activeCell="H19" sqref="H19"/>
    </sheetView>
  </sheetViews>
  <sheetFormatPr defaultRowHeight="18.75"/>
  <sheetData>
    <row r="4" spans="1:9" ht="30">
      <c r="A4" s="160" t="s">
        <v>139</v>
      </c>
      <c r="B4" s="35"/>
      <c r="I4" s="68" t="s">
        <v>184</v>
      </c>
    </row>
    <row r="5" spans="1:9">
      <c r="A5" s="160"/>
      <c r="B5" s="36"/>
    </row>
    <row r="6" spans="1:9" ht="30">
      <c r="A6" s="160"/>
      <c r="B6" s="36"/>
      <c r="I6" s="68" t="s">
        <v>185</v>
      </c>
    </row>
    <row r="7" spans="1:9">
      <c r="A7" s="160"/>
      <c r="B7" s="36"/>
    </row>
    <row r="8" spans="1:9">
      <c r="A8" s="160"/>
      <c r="B8" s="36"/>
    </row>
    <row r="9" spans="1:9">
      <c r="A9" s="160"/>
      <c r="B9" s="36"/>
    </row>
    <row r="10" spans="1:9">
      <c r="A10" s="160"/>
      <c r="B10" s="36"/>
    </row>
    <row r="11" spans="1:9">
      <c r="A11" s="160"/>
      <c r="B11" s="36"/>
    </row>
    <row r="12" spans="1:9">
      <c r="A12" s="160"/>
      <c r="B12" s="36"/>
      <c r="F12" t="s">
        <v>138</v>
      </c>
    </row>
    <row r="13" spans="1:9">
      <c r="A13" s="160"/>
      <c r="B13" s="36"/>
    </row>
    <row r="14" spans="1:9">
      <c r="A14" s="160"/>
      <c r="B14" s="36"/>
    </row>
    <row r="15" spans="1:9">
      <c r="A15" s="160"/>
      <c r="B15" s="36"/>
    </row>
    <row r="16" spans="1:9">
      <c r="A16" s="160"/>
      <c r="B16" s="36"/>
    </row>
    <row r="17" spans="1:3">
      <c r="A17" s="160"/>
      <c r="B17" s="36"/>
    </row>
    <row r="18" spans="1:3">
      <c r="A18" s="160"/>
      <c r="B18" s="36"/>
    </row>
    <row r="19" spans="1:3">
      <c r="A19" s="160"/>
      <c r="B19" s="36"/>
    </row>
    <row r="20" spans="1:3">
      <c r="A20" s="160"/>
      <c r="B20" s="36"/>
    </row>
    <row r="21" spans="1:3">
      <c r="A21" s="160"/>
      <c r="B21" s="36"/>
    </row>
    <row r="22" spans="1:3">
      <c r="A22" s="160"/>
      <c r="B22" s="36"/>
    </row>
    <row r="23" spans="1:3">
      <c r="A23" s="160"/>
      <c r="B23" s="36"/>
    </row>
    <row r="24" spans="1:3">
      <c r="A24" s="160"/>
      <c r="B24" s="36"/>
    </row>
    <row r="25" spans="1:3">
      <c r="A25" s="160"/>
      <c r="B25" s="37"/>
      <c r="C25" s="38"/>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4"/>
  <sheetViews>
    <sheetView showGridLines="0" view="pageBreakPreview" topLeftCell="A16" zoomScale="130" zoomScaleNormal="100" zoomScaleSheetLayoutView="130" workbookViewId="0">
      <selection activeCell="E21" sqref="E21:I21"/>
    </sheetView>
  </sheetViews>
  <sheetFormatPr defaultRowHeight="18.75"/>
  <cols>
    <col min="1" max="1" width="7.125" style="84" customWidth="1"/>
    <col min="2" max="9" width="9.125" style="84" customWidth="1"/>
    <col min="10" max="11" width="9.5" style="83" customWidth="1"/>
    <col min="12" max="17" width="8.625" style="83" customWidth="1"/>
    <col min="18" max="16384" width="9" style="83"/>
  </cols>
  <sheetData>
    <row r="1" spans="1:9" ht="15.6" customHeight="1"/>
    <row r="2" spans="1:9" ht="15.6" customHeight="1">
      <c r="A2" s="187" t="s">
        <v>198</v>
      </c>
      <c r="B2" s="187"/>
      <c r="C2" s="187"/>
      <c r="D2" s="187"/>
      <c r="E2" s="187"/>
      <c r="F2" s="187"/>
      <c r="G2" s="187"/>
      <c r="H2" s="187"/>
      <c r="I2" s="187"/>
    </row>
    <row r="3" spans="1:9" ht="15.6" customHeight="1">
      <c r="B3" s="2"/>
    </row>
    <row r="4" spans="1:9" ht="15.6" customHeight="1">
      <c r="B4" s="2"/>
    </row>
    <row r="5" spans="1:9" ht="15.6" customHeight="1">
      <c r="B5" s="174" t="s">
        <v>17</v>
      </c>
      <c r="C5" s="174"/>
      <c r="D5" s="188">
        <f>基本事項入力!C3</f>
        <v>26</v>
      </c>
      <c r="E5" s="188"/>
      <c r="F5" s="188"/>
      <c r="G5" s="188"/>
      <c r="H5" s="188"/>
      <c r="I5" s="188"/>
    </row>
    <row r="6" spans="1:9" ht="15.6" customHeight="1">
      <c r="B6" s="3"/>
      <c r="C6" s="3"/>
      <c r="D6" s="76"/>
      <c r="E6" s="76"/>
      <c r="F6" s="76"/>
      <c r="G6" s="76"/>
      <c r="H6" s="76"/>
      <c r="I6" s="76"/>
    </row>
    <row r="7" spans="1:9" ht="15.6" customHeight="1">
      <c r="A7" s="84">
        <v>1</v>
      </c>
      <c r="B7" s="174" t="s">
        <v>24</v>
      </c>
      <c r="C7" s="174"/>
      <c r="D7" s="189" t="str">
        <f>基本事項入力!C4</f>
        <v>倉石中学校トイレ洋式化改修工事</v>
      </c>
      <c r="E7" s="189"/>
      <c r="F7" s="189"/>
      <c r="G7" s="189"/>
      <c r="H7" s="189"/>
      <c r="I7" s="189"/>
    </row>
    <row r="8" spans="1:9" ht="15.6" customHeight="1">
      <c r="B8" s="3"/>
      <c r="C8" s="3"/>
      <c r="D8" s="76"/>
      <c r="E8" s="76"/>
      <c r="F8" s="76"/>
      <c r="G8" s="76"/>
      <c r="H8" s="76"/>
      <c r="I8" s="76"/>
    </row>
    <row r="9" spans="1:9" ht="15.6" customHeight="1">
      <c r="A9" s="84">
        <v>2</v>
      </c>
      <c r="B9" s="174" t="s">
        <v>26</v>
      </c>
      <c r="C9" s="174"/>
      <c r="D9" s="189" t="str">
        <f>基本事項入力!C5</f>
        <v>五戸町大字倉石中市字上ミ平　地内</v>
      </c>
      <c r="E9" s="189"/>
      <c r="F9" s="189"/>
      <c r="G9" s="189"/>
      <c r="H9" s="189"/>
      <c r="I9" s="189"/>
    </row>
    <row r="10" spans="1:9" ht="15.6" customHeight="1">
      <c r="B10" s="3"/>
      <c r="C10" s="3"/>
      <c r="D10" s="76"/>
      <c r="E10" s="76"/>
      <c r="F10" s="76"/>
      <c r="G10" s="76"/>
      <c r="H10" s="76"/>
      <c r="I10" s="76"/>
    </row>
    <row r="11" spans="1:9" ht="15.6" customHeight="1">
      <c r="A11" s="84">
        <v>3</v>
      </c>
      <c r="B11" s="174" t="s">
        <v>25</v>
      </c>
      <c r="C11" s="174"/>
      <c r="D11" s="193" t="str">
        <f>基本事項入力!C7</f>
        <v/>
      </c>
      <c r="E11" s="193"/>
      <c r="F11" s="193"/>
      <c r="G11" s="4" t="s">
        <v>66</v>
      </c>
      <c r="H11" s="4"/>
      <c r="I11" s="4"/>
    </row>
    <row r="12" spans="1:9" ht="15.6" customHeight="1">
      <c r="B12" s="77"/>
      <c r="C12" s="3"/>
      <c r="D12" s="193">
        <f>基本事項入力!F7</f>
        <v>45169</v>
      </c>
      <c r="E12" s="193"/>
      <c r="F12" s="193"/>
      <c r="G12" s="4" t="s">
        <v>67</v>
      </c>
      <c r="H12" s="4"/>
      <c r="I12" s="4"/>
    </row>
    <row r="13" spans="1:9" ht="15.6" customHeight="1">
      <c r="B13" s="3"/>
      <c r="C13" s="3"/>
    </row>
    <row r="14" spans="1:9" ht="15.6" customHeight="1">
      <c r="A14" s="84">
        <v>4</v>
      </c>
      <c r="B14" s="174" t="s">
        <v>27</v>
      </c>
      <c r="C14" s="174"/>
      <c r="D14" s="189" t="s">
        <v>71</v>
      </c>
      <c r="E14" s="189"/>
      <c r="F14" s="189"/>
      <c r="G14" s="189"/>
      <c r="H14" s="189"/>
      <c r="I14" s="189"/>
    </row>
    <row r="15" spans="1:9" ht="15.6" customHeight="1">
      <c r="B15" s="3"/>
      <c r="C15" s="3"/>
    </row>
    <row r="16" spans="1:9" ht="15.6" customHeight="1">
      <c r="A16" s="84">
        <v>5</v>
      </c>
      <c r="B16" s="174" t="s">
        <v>28</v>
      </c>
      <c r="C16" s="174"/>
      <c r="D16" s="183">
        <f>基本事項入力!C9</f>
        <v>0</v>
      </c>
      <c r="E16" s="183"/>
      <c r="F16" s="183"/>
      <c r="G16" s="183"/>
      <c r="H16" s="183"/>
      <c r="I16" s="183"/>
    </row>
    <row r="17" spans="1:9" ht="15.6" customHeight="1">
      <c r="C17" s="184" t="s">
        <v>23</v>
      </c>
      <c r="D17" s="184"/>
      <c r="E17" s="184"/>
      <c r="F17" s="184"/>
      <c r="G17" s="185">
        <f>ROUNDDOWN(D16/1.1*0.1,0)</f>
        <v>0</v>
      </c>
      <c r="H17" s="185"/>
      <c r="I17" s="185"/>
    </row>
    <row r="18" spans="1:9" ht="15.6" customHeight="1"/>
    <row r="19" spans="1:9" ht="15.6" customHeight="1">
      <c r="A19" s="84">
        <v>6</v>
      </c>
      <c r="B19" s="174" t="s">
        <v>29</v>
      </c>
      <c r="C19" s="174"/>
      <c r="D19" s="186" t="str">
        <f>IF(基本事項入力!C11="履行保証保険",A107,IF(基本事項入力!C11="履行ボンド",A108,IF(基本事項入力!C11="金融機関あるいは保証事業会社等による担保提供",A109,IF(AND(基本事項入力!C9&lt;=1000000,OR(基本事項入力!C11="契約金額100万円以下",基本事項入力!C11="")),"免　　　　除",基本事項入力!C10))))</f>
        <v>免　　　　除</v>
      </c>
      <c r="E19" s="186"/>
      <c r="F19" s="186"/>
      <c r="G19" s="186"/>
      <c r="H19" s="186"/>
      <c r="I19" s="186"/>
    </row>
    <row r="20" spans="1:9" s="88" customFormat="1" ht="15.6" customHeight="1">
      <c r="A20" s="87"/>
      <c r="B20" s="85"/>
      <c r="C20" s="85"/>
      <c r="D20" s="86"/>
      <c r="E20" s="86"/>
      <c r="F20" s="86"/>
      <c r="G20" s="86"/>
      <c r="H20" s="86"/>
      <c r="I20" s="86"/>
    </row>
    <row r="21" spans="1:9" s="88" customFormat="1" ht="15.6" customHeight="1">
      <c r="A21" s="87">
        <v>7</v>
      </c>
      <c r="B21" s="161" t="s">
        <v>199</v>
      </c>
      <c r="C21" s="161"/>
      <c r="D21" s="161"/>
      <c r="E21" s="162" t="str">
        <f>IF(基本事項入力!C13="有","建設発生土の搬出先について仕様書に定めるとおり","")</f>
        <v/>
      </c>
      <c r="F21" s="162"/>
      <c r="G21" s="162"/>
      <c r="H21" s="162"/>
      <c r="I21" s="162"/>
    </row>
    <row r="22" spans="1:9" ht="15.6" customHeight="1">
      <c r="B22" s="2"/>
      <c r="D22" s="86"/>
      <c r="E22" s="86"/>
      <c r="F22" s="86"/>
      <c r="G22" s="86"/>
      <c r="H22" s="86"/>
      <c r="I22" s="86"/>
    </row>
    <row r="23" spans="1:9" ht="15.6" customHeight="1">
      <c r="A23" s="84">
        <v>8</v>
      </c>
      <c r="B23" s="161" t="s">
        <v>30</v>
      </c>
      <c r="C23" s="161"/>
      <c r="D23" s="161"/>
      <c r="E23" s="161"/>
      <c r="F23" s="4"/>
      <c r="G23" s="4"/>
      <c r="H23" s="4"/>
    </row>
    <row r="24" spans="1:9" ht="15.6" customHeight="1">
      <c r="B24" s="176" t="s">
        <v>18</v>
      </c>
      <c r="C24" s="176"/>
      <c r="D24" s="176"/>
      <c r="E24" s="176"/>
      <c r="F24" s="171" t="str">
        <f>IF(基本事項入力!C14="無","対　象　外",基本事項入力!F15)</f>
        <v>対　象　外</v>
      </c>
      <c r="G24" s="171"/>
      <c r="H24" s="171"/>
    </row>
    <row r="25" spans="1:9" ht="15.6" customHeight="1">
      <c r="B25" s="176" t="s">
        <v>19</v>
      </c>
      <c r="C25" s="176"/>
      <c r="D25" s="176"/>
      <c r="E25" s="176"/>
      <c r="F25" s="171" t="str">
        <f>IF(基本事項入力!C14="無","対　象　外",基本事項入力!F16)</f>
        <v>対　象　外</v>
      </c>
      <c r="G25" s="171"/>
      <c r="H25" s="171"/>
    </row>
    <row r="26" spans="1:9" ht="15.6" customHeight="1">
      <c r="B26" s="176" t="s">
        <v>20</v>
      </c>
      <c r="C26" s="176"/>
      <c r="D26" s="176"/>
      <c r="E26" s="176"/>
      <c r="F26" s="171" t="str">
        <f>IF(基本事項入力!F17="","対　象　外",基本事項入力!F17)</f>
        <v>対　象　外</v>
      </c>
      <c r="G26" s="171"/>
      <c r="H26" s="171"/>
    </row>
    <row r="27" spans="1:9" ht="15.6" customHeight="1">
      <c r="B27" s="176" t="s">
        <v>43</v>
      </c>
      <c r="C27" s="176"/>
      <c r="D27" s="176"/>
      <c r="E27" s="5" t="s">
        <v>44</v>
      </c>
      <c r="F27" s="171" t="str">
        <f>IF(基本事項入力!F18="","対　象　外",基本事項入力!F18)</f>
        <v>対　象　外</v>
      </c>
      <c r="G27" s="171"/>
      <c r="H27" s="171"/>
    </row>
    <row r="28" spans="1:9" ht="15.6" customHeight="1">
      <c r="B28" s="81"/>
      <c r="C28" s="81"/>
      <c r="D28" s="81"/>
      <c r="E28" s="5" t="s">
        <v>31</v>
      </c>
      <c r="F28" s="171" t="str">
        <f>IF(基本事項入力!F19="","対　象　外",基本事項入力!F19)</f>
        <v>対　象　外</v>
      </c>
      <c r="G28" s="171"/>
      <c r="H28" s="171"/>
    </row>
    <row r="29" spans="1:9" ht="15.6" customHeight="1">
      <c r="B29" s="2"/>
    </row>
    <row r="30" spans="1:9" ht="15.6" customHeight="1">
      <c r="A30" s="84">
        <v>9</v>
      </c>
      <c r="B30" s="181" t="s">
        <v>32</v>
      </c>
      <c r="C30" s="182"/>
      <c r="D30" s="182"/>
      <c r="E30" s="182"/>
      <c r="F30" s="182"/>
      <c r="G30" s="182"/>
    </row>
    <row r="31" spans="1:9" ht="15.6" customHeight="1">
      <c r="B31" s="170" t="s">
        <v>35</v>
      </c>
      <c r="C31" s="170"/>
      <c r="D31" s="170"/>
      <c r="E31" s="170"/>
      <c r="F31" s="171" t="str">
        <f>IF(基本事項入力!C20="無","対　象　外",基本事項入力!F21)</f>
        <v>対　象　外</v>
      </c>
      <c r="G31" s="171"/>
      <c r="H31" s="171"/>
    </row>
    <row r="32" spans="1:9" ht="15.6" customHeight="1">
      <c r="B32" s="170" t="s">
        <v>33</v>
      </c>
      <c r="C32" s="170"/>
      <c r="D32" s="170"/>
      <c r="E32" s="170"/>
      <c r="F32" s="171" t="str">
        <f>IF(基本事項入力!C20="無","対　象　外",基本事項入力!F22)</f>
        <v>対　象　外</v>
      </c>
      <c r="G32" s="171"/>
      <c r="H32" s="171"/>
    </row>
    <row r="33" spans="1:9" ht="15.6" customHeight="1">
      <c r="B33" s="170" t="s">
        <v>34</v>
      </c>
      <c r="C33" s="170"/>
      <c r="D33" s="170"/>
      <c r="E33" s="170"/>
      <c r="F33" s="173" t="str">
        <f>IF(基本事項入力!C20="無","対　象　外",基本事項入力!F23)</f>
        <v>対　象　外</v>
      </c>
      <c r="G33" s="173"/>
      <c r="H33" s="173"/>
    </row>
    <row r="34" spans="1:9" ht="15.6" customHeight="1">
      <c r="B34" s="2"/>
    </row>
    <row r="35" spans="1:9" ht="15.75" customHeight="1">
      <c r="A35" s="84">
        <v>10</v>
      </c>
      <c r="B35" s="174" t="s">
        <v>36</v>
      </c>
      <c r="C35" s="174"/>
      <c r="D35" s="4"/>
      <c r="E35" s="4"/>
      <c r="F35" s="4"/>
      <c r="G35" s="4"/>
    </row>
    <row r="36" spans="1:9" ht="41.25" customHeight="1">
      <c r="B36" s="175" t="str">
        <f>IF(AND(D16&lt;1000001,OR(基本事項入力!C11="契約金額100万円以下",基本事項入力!C11="")),D111,IF(D16&lt;3000000,D112,IF(D16&lt;30000001,D113,IF(D16&gt;=30000000,D114,"エラー"))))</f>
        <v>　上記の工事について、発注者及び受注者は、別紙の約款（ただし、第3(A)、3(B)、4、24(A)、25-3(A)、29-5(A)、34、35、36、37、38-3(A)、41、44、48-6(A)、50条を除く。）によって請負契約を締結した。</v>
      </c>
      <c r="C36" s="175"/>
      <c r="D36" s="175"/>
      <c r="E36" s="175"/>
      <c r="F36" s="175"/>
      <c r="G36" s="175"/>
      <c r="H36" s="175"/>
      <c r="I36" s="175"/>
    </row>
    <row r="37" spans="1:9" ht="22.5" customHeight="1">
      <c r="B37" s="176" t="s">
        <v>21</v>
      </c>
      <c r="C37" s="176"/>
      <c r="D37" s="176"/>
      <c r="E37" s="176"/>
      <c r="F37" s="176"/>
      <c r="G37" s="176"/>
      <c r="H37" s="176"/>
      <c r="I37" s="176"/>
    </row>
    <row r="38" spans="1:9" ht="23.25" customHeight="1">
      <c r="B38" s="2"/>
    </row>
    <row r="39" spans="1:9" ht="15.95" customHeight="1">
      <c r="B39" s="177">
        <f>基本事項入力!C6</f>
        <v>0</v>
      </c>
      <c r="C39" s="177"/>
    </row>
    <row r="40" spans="1:9" ht="15.95" customHeight="1">
      <c r="B40" s="2"/>
    </row>
    <row r="41" spans="1:9" ht="15.95" customHeight="1">
      <c r="B41" s="81"/>
      <c r="C41" s="4"/>
      <c r="D41" s="6" t="s">
        <v>37</v>
      </c>
      <c r="F41" s="4" t="s">
        <v>38</v>
      </c>
      <c r="G41" s="4"/>
    </row>
    <row r="42" spans="1:9" ht="15.95" customHeight="1">
      <c r="B42" s="81"/>
      <c r="C42" s="4"/>
      <c r="D42" s="6"/>
      <c r="F42" s="4" t="s">
        <v>39</v>
      </c>
      <c r="G42" s="4"/>
    </row>
    <row r="43" spans="1:9" ht="15.95" customHeight="1">
      <c r="B43" s="2"/>
      <c r="D43" s="6"/>
    </row>
    <row r="44" spans="1:9" ht="15.95" customHeight="1">
      <c r="B44" s="81"/>
      <c r="C44" s="4"/>
      <c r="D44" s="6" t="s">
        <v>40</v>
      </c>
      <c r="E44" s="6" t="s">
        <v>41</v>
      </c>
      <c r="F44" s="190"/>
      <c r="G44" s="190"/>
      <c r="H44" s="190"/>
      <c r="I44" s="190"/>
    </row>
    <row r="45" spans="1:9" ht="15.95" customHeight="1">
      <c r="B45" s="2"/>
      <c r="E45" s="6"/>
      <c r="F45" s="192"/>
      <c r="G45" s="192"/>
      <c r="H45" s="192"/>
      <c r="I45" s="192"/>
    </row>
    <row r="46" spans="1:9" ht="15.95" customHeight="1">
      <c r="B46" s="81"/>
      <c r="C46" s="4"/>
      <c r="D46" s="4"/>
      <c r="E46" s="6" t="s">
        <v>42</v>
      </c>
      <c r="F46" s="190"/>
      <c r="G46" s="190"/>
      <c r="H46" s="190"/>
      <c r="I46" s="190"/>
    </row>
    <row r="47" spans="1:9" ht="15.95" customHeight="1">
      <c r="B47" s="2"/>
    </row>
    <row r="48" spans="1:9" ht="18.75" customHeight="1"/>
    <row r="49" spans="1:9" ht="18.75" customHeight="1">
      <c r="B49" s="81" t="s">
        <v>0</v>
      </c>
      <c r="C49" s="4"/>
      <c r="D49" s="4"/>
      <c r="E49" s="4"/>
      <c r="F49" s="4"/>
      <c r="G49" s="4"/>
    </row>
    <row r="50" spans="1:9" ht="18.75" customHeight="1">
      <c r="B50" s="81"/>
      <c r="C50" s="4"/>
      <c r="D50" s="4"/>
      <c r="E50" s="4"/>
      <c r="F50" s="4"/>
      <c r="G50" s="4"/>
    </row>
    <row r="51" spans="1:9" ht="18.75" customHeight="1">
      <c r="B51" s="81"/>
      <c r="C51" s="4"/>
      <c r="D51" s="4"/>
      <c r="E51" s="4"/>
      <c r="F51" s="4"/>
      <c r="G51" s="4"/>
    </row>
    <row r="52" spans="1:9" ht="18.75" customHeight="1">
      <c r="A52" s="178" t="s">
        <v>87</v>
      </c>
      <c r="B52" s="178"/>
      <c r="C52" s="178"/>
      <c r="D52" s="178"/>
      <c r="E52" s="178"/>
      <c r="F52" s="178"/>
      <c r="G52" s="178"/>
      <c r="H52" s="178"/>
      <c r="I52" s="178"/>
    </row>
    <row r="53" spans="1:9" ht="18.75" customHeight="1">
      <c r="A53" s="12"/>
      <c r="B53" s="12"/>
      <c r="C53" s="12"/>
      <c r="D53" s="12"/>
      <c r="E53" s="12"/>
      <c r="F53" s="12"/>
      <c r="G53" s="12"/>
      <c r="H53" s="12"/>
      <c r="I53" s="12"/>
    </row>
    <row r="54" spans="1:9" ht="18.75" customHeight="1">
      <c r="A54" s="12"/>
      <c r="B54" s="12"/>
      <c r="C54" s="12"/>
      <c r="D54" s="12"/>
      <c r="E54" s="12"/>
      <c r="F54" s="12"/>
      <c r="G54" s="12"/>
      <c r="H54" s="12"/>
      <c r="I54" s="12"/>
    </row>
    <row r="55" spans="1:9" ht="18.75" customHeight="1">
      <c r="B55" s="2"/>
    </row>
    <row r="56" spans="1:9" ht="18.75" customHeight="1">
      <c r="B56" s="179" t="s">
        <v>88</v>
      </c>
      <c r="C56" s="179"/>
      <c r="D56" s="180" t="str">
        <f>基本事項入力!C4</f>
        <v>倉石中学校トイレ洋式化改修工事</v>
      </c>
      <c r="E56" s="180"/>
      <c r="F56" s="180"/>
      <c r="G56" s="180"/>
      <c r="H56" s="180"/>
      <c r="I56" s="180"/>
    </row>
    <row r="57" spans="1:9" ht="18.75" customHeight="1">
      <c r="B57" s="28"/>
      <c r="C57" s="28"/>
      <c r="D57" s="80"/>
      <c r="E57" s="80"/>
      <c r="F57" s="80"/>
      <c r="G57" s="80"/>
      <c r="H57" s="80"/>
      <c r="I57" s="80"/>
    </row>
    <row r="58" spans="1:9" ht="18.75" customHeight="1">
      <c r="B58" s="28"/>
      <c r="C58" s="28"/>
      <c r="D58" s="80"/>
      <c r="E58" s="80"/>
      <c r="F58" s="80"/>
      <c r="G58" s="80"/>
      <c r="H58" s="80"/>
      <c r="I58" s="80"/>
    </row>
    <row r="59" spans="1:9" ht="18.75" customHeight="1">
      <c r="B59" s="179" t="s">
        <v>89</v>
      </c>
      <c r="C59" s="179"/>
      <c r="D59" s="180" t="str">
        <f>基本事項入力!C5</f>
        <v>五戸町大字倉石中市字上ミ平　地内</v>
      </c>
      <c r="E59" s="180"/>
      <c r="F59" s="180"/>
      <c r="G59" s="180"/>
      <c r="H59" s="180"/>
      <c r="I59" s="180"/>
    </row>
    <row r="60" spans="1:9" ht="18.75" customHeight="1">
      <c r="B60" s="77"/>
      <c r="C60" s="77"/>
      <c r="D60" s="7"/>
      <c r="E60" s="7"/>
      <c r="F60" s="7"/>
      <c r="G60" s="7"/>
      <c r="H60" s="7"/>
      <c r="I60" s="7"/>
    </row>
    <row r="61" spans="1:9" ht="18.75" customHeight="1">
      <c r="B61" s="81"/>
      <c r="C61" s="4"/>
      <c r="D61" s="4"/>
      <c r="E61" s="4"/>
      <c r="F61" s="4"/>
      <c r="G61" s="4"/>
    </row>
    <row r="62" spans="1:9" ht="18.75" customHeight="1">
      <c r="B62" s="17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2" s="172"/>
      <c r="D62" s="172"/>
      <c r="E62" s="172"/>
      <c r="F62" s="172"/>
      <c r="G62" s="172"/>
      <c r="H62" s="172"/>
      <c r="I62" s="172"/>
    </row>
    <row r="63" spans="1:9" ht="18.75" customHeight="1">
      <c r="B63" s="172"/>
      <c r="C63" s="172"/>
      <c r="D63" s="172"/>
      <c r="E63" s="172"/>
      <c r="F63" s="172"/>
      <c r="G63" s="172"/>
      <c r="H63" s="172"/>
      <c r="I63" s="172"/>
    </row>
    <row r="64" spans="1:9" ht="18.75" customHeight="1">
      <c r="B64" s="172"/>
      <c r="C64" s="172"/>
      <c r="D64" s="172"/>
      <c r="E64" s="172"/>
      <c r="F64" s="172"/>
      <c r="G64" s="172"/>
      <c r="H64" s="172"/>
      <c r="I64" s="172"/>
    </row>
    <row r="65" spans="2:9" ht="18.75" customHeight="1">
      <c r="B65" s="78"/>
      <c r="C65" s="78"/>
      <c r="D65" s="78"/>
      <c r="E65" s="78"/>
      <c r="F65" s="78"/>
      <c r="G65" s="78"/>
      <c r="H65" s="78"/>
      <c r="I65" s="81"/>
    </row>
    <row r="66" spans="2:9" ht="18.75" customHeight="1">
      <c r="B66" s="78"/>
      <c r="C66" s="78"/>
      <c r="D66" s="78"/>
      <c r="E66" s="78"/>
      <c r="F66" s="78"/>
      <c r="G66" s="78"/>
      <c r="H66" s="78"/>
      <c r="I66" s="81"/>
    </row>
    <row r="67" spans="2:9" ht="18.75" customHeight="1">
      <c r="B67" s="164" t="s">
        <v>1</v>
      </c>
      <c r="C67" s="165"/>
      <c r="D67" s="165"/>
      <c r="E67" s="165"/>
      <c r="F67" s="165"/>
      <c r="G67" s="165"/>
    </row>
    <row r="68" spans="2:9" ht="18.75" customHeight="1">
      <c r="B68" s="2"/>
    </row>
    <row r="69" spans="2:9" ht="18.75" customHeight="1">
      <c r="B69" s="2"/>
    </row>
    <row r="70" spans="2:9" ht="18.75" customHeight="1">
      <c r="B70" s="166">
        <f>基本事項入力!C6</f>
        <v>0</v>
      </c>
      <c r="C70" s="166"/>
      <c r="D70" s="166"/>
    </row>
    <row r="71" spans="2:9" ht="18.75" customHeight="1">
      <c r="B71" s="2"/>
    </row>
    <row r="72" spans="2:9" ht="18.75" customHeight="1">
      <c r="B72" s="2"/>
    </row>
    <row r="73" spans="2:9" ht="18.75" customHeight="1">
      <c r="B73" s="81"/>
      <c r="C73" s="4"/>
      <c r="D73" s="23" t="s">
        <v>37</v>
      </c>
      <c r="F73" s="22" t="s">
        <v>38</v>
      </c>
      <c r="G73" s="4"/>
    </row>
    <row r="74" spans="2:9" ht="15.95" customHeight="1">
      <c r="B74" s="81"/>
      <c r="C74" s="4"/>
      <c r="D74" s="6"/>
      <c r="F74" s="22" t="s">
        <v>86</v>
      </c>
      <c r="G74" s="4"/>
    </row>
    <row r="75" spans="2:9" ht="15.95" customHeight="1">
      <c r="B75" s="2"/>
      <c r="D75" s="6"/>
    </row>
    <row r="76" spans="2:9" ht="15.95" customHeight="1">
      <c r="B76" s="2"/>
      <c r="D76" s="6"/>
    </row>
    <row r="77" spans="2:9" ht="15.95" customHeight="1">
      <c r="B77" s="81"/>
      <c r="C77" s="4"/>
      <c r="D77" s="24" t="s">
        <v>40</v>
      </c>
      <c r="E77" s="24" t="s">
        <v>41</v>
      </c>
      <c r="F77" s="190"/>
      <c r="G77" s="190"/>
      <c r="H77" s="190"/>
      <c r="I77" s="190"/>
    </row>
    <row r="78" spans="2:9" ht="15.95" customHeight="1">
      <c r="B78" s="2"/>
      <c r="E78" s="24"/>
      <c r="F78" s="191"/>
      <c r="G78" s="191"/>
      <c r="H78" s="191"/>
      <c r="I78" s="191"/>
    </row>
    <row r="79" spans="2:9" ht="15.95" customHeight="1">
      <c r="B79" s="81"/>
      <c r="C79" s="4"/>
      <c r="D79" s="4"/>
      <c r="E79" s="24" t="s">
        <v>42</v>
      </c>
      <c r="F79" s="190"/>
      <c r="G79" s="190"/>
      <c r="H79" s="190"/>
      <c r="I79" s="190"/>
    </row>
    <row r="80" spans="2:9" ht="15.95" customHeight="1">
      <c r="B80" s="2"/>
    </row>
    <row r="81" spans="1:9" ht="18.75" customHeight="1">
      <c r="B81" s="2"/>
    </row>
    <row r="82" spans="1:9" ht="18.75" customHeight="1">
      <c r="B82" s="2"/>
    </row>
    <row r="83" spans="1:9" ht="18.75" customHeight="1">
      <c r="B83" s="2"/>
    </row>
    <row r="84" spans="1:9" ht="18.75" customHeight="1">
      <c r="B84" s="82"/>
    </row>
    <row r="85" spans="1:9" ht="18.75" customHeight="1">
      <c r="B85" s="82"/>
    </row>
    <row r="86" spans="1:9" ht="18.75" customHeight="1">
      <c r="B86" s="82"/>
    </row>
    <row r="87" spans="1:9" ht="18.75" customHeight="1">
      <c r="B87" s="82"/>
    </row>
    <row r="88" spans="1:9" ht="18.75" customHeight="1">
      <c r="B88" s="82"/>
    </row>
    <row r="89" spans="1:9" ht="18.75" customHeight="1">
      <c r="B89" s="82"/>
    </row>
    <row r="90" spans="1:9" ht="18.75" customHeight="1">
      <c r="B90" s="82"/>
    </row>
    <row r="91" spans="1:9" ht="18.75" customHeight="1">
      <c r="B91" s="82"/>
    </row>
    <row r="92" spans="1:9" ht="18.75" customHeight="1">
      <c r="A92" s="167" t="s">
        <v>2</v>
      </c>
      <c r="B92" s="167"/>
      <c r="C92" s="167"/>
      <c r="D92" s="167"/>
      <c r="E92" s="167"/>
      <c r="F92" s="167"/>
      <c r="G92" s="167"/>
      <c r="H92" s="167"/>
      <c r="I92" s="167"/>
    </row>
    <row r="93" spans="1:9" ht="18.75" customHeight="1">
      <c r="B93" s="2"/>
    </row>
    <row r="94" spans="1:9">
      <c r="B94" s="2"/>
    </row>
    <row r="95" spans="1:9">
      <c r="B95" s="164" t="s">
        <v>3</v>
      </c>
      <c r="C95" s="165"/>
      <c r="D95" s="165"/>
      <c r="E95" s="165"/>
      <c r="F95" s="165"/>
      <c r="G95" s="165"/>
    </row>
    <row r="96" spans="1:9">
      <c r="B96" s="2"/>
    </row>
    <row r="97" spans="1:9" s="26" customFormat="1" ht="75" customHeight="1">
      <c r="A97" s="79"/>
      <c r="B97" s="168" t="s">
        <v>90</v>
      </c>
      <c r="C97" s="168"/>
      <c r="D97" s="168"/>
      <c r="E97" s="168"/>
      <c r="F97" s="168"/>
      <c r="G97" s="168"/>
      <c r="H97" s="168"/>
      <c r="I97" s="168"/>
    </row>
    <row r="98" spans="1:9" s="26" customFormat="1" ht="42.75" customHeight="1">
      <c r="A98" s="79"/>
      <c r="B98" s="27"/>
      <c r="C98" s="79"/>
      <c r="D98" s="79"/>
      <c r="E98" s="79"/>
      <c r="F98" s="79"/>
      <c r="G98" s="79"/>
      <c r="H98" s="79"/>
      <c r="I98" s="79"/>
    </row>
    <row r="99" spans="1:9" s="26" customFormat="1" ht="19.5">
      <c r="A99" s="79"/>
      <c r="B99" s="164" t="s">
        <v>4</v>
      </c>
      <c r="C99" s="165"/>
      <c r="D99" s="165"/>
      <c r="E99" s="165"/>
      <c r="F99" s="165"/>
      <c r="G99" s="165"/>
      <c r="H99" s="79"/>
      <c r="I99" s="79"/>
    </row>
    <row r="100" spans="1:9" s="26" customFormat="1" ht="19.5">
      <c r="A100" s="79"/>
      <c r="B100" s="27"/>
      <c r="C100" s="79"/>
      <c r="D100" s="79"/>
      <c r="E100" s="79"/>
      <c r="F100" s="79"/>
      <c r="G100" s="79"/>
      <c r="H100" s="79"/>
      <c r="I100" s="79"/>
    </row>
    <row r="101" spans="1:9" s="26" customFormat="1" ht="263.25" customHeight="1">
      <c r="A101" s="79"/>
      <c r="B101" s="169" t="s">
        <v>91</v>
      </c>
      <c r="C101" s="169"/>
      <c r="D101" s="169"/>
      <c r="E101" s="169"/>
      <c r="F101" s="169"/>
      <c r="G101" s="169"/>
      <c r="H101" s="169"/>
      <c r="I101" s="169"/>
    </row>
    <row r="102" spans="1:9">
      <c r="B102" s="82"/>
    </row>
    <row r="103" spans="1:9">
      <c r="B103" s="82"/>
    </row>
    <row r="104" spans="1:9">
      <c r="B104" s="82"/>
    </row>
    <row r="105" spans="1:9">
      <c r="B105" s="82"/>
    </row>
    <row r="107" spans="1:9">
      <c r="A107" s="83" t="s">
        <v>80</v>
      </c>
    </row>
    <row r="108" spans="1:9">
      <c r="A108" s="83" t="s">
        <v>81</v>
      </c>
    </row>
    <row r="109" spans="1:9">
      <c r="A109" s="20" t="str">
        <f>TEXT(基本事項入力!C10,"￥＃、＃＃＃－")&amp;"の納付に代えて"&amp;基本事項入力!C12&amp;"（保証金額"&amp;TEXT(基本事項入力!C10,"＃、＃＃＃円)"&amp;"の保証を受けた")</f>
        <v>の納付に代えて（保証金額</v>
      </c>
    </row>
    <row r="110" spans="1:9">
      <c r="A110" s="163" t="s">
        <v>186</v>
      </c>
      <c r="B110" s="163"/>
      <c r="C110" s="163"/>
    </row>
    <row r="111" spans="1:9">
      <c r="A111" s="163" t="s">
        <v>187</v>
      </c>
      <c r="B111" s="163"/>
      <c r="C111" s="163"/>
      <c r="D111" s="83" t="s">
        <v>76</v>
      </c>
    </row>
    <row r="112" spans="1:9">
      <c r="A112" s="163" t="s">
        <v>188</v>
      </c>
      <c r="B112" s="163"/>
      <c r="C112" s="163"/>
      <c r="D112" s="83" t="s">
        <v>77</v>
      </c>
    </row>
    <row r="113" spans="1:4">
      <c r="A113" s="163" t="s">
        <v>189</v>
      </c>
      <c r="B113" s="163"/>
      <c r="C113" s="163"/>
      <c r="D113" s="83" t="s">
        <v>78</v>
      </c>
    </row>
    <row r="114" spans="1:4">
      <c r="A114" s="163" t="s">
        <v>190</v>
      </c>
      <c r="B114" s="163"/>
      <c r="C114" s="163"/>
      <c r="D114" s="83" t="s">
        <v>79</v>
      </c>
    </row>
  </sheetData>
  <mergeCells count="65">
    <mergeCell ref="B9:C9"/>
    <mergeCell ref="D9:I9"/>
    <mergeCell ref="F77:I77"/>
    <mergeCell ref="F79:I79"/>
    <mergeCell ref="F78:I78"/>
    <mergeCell ref="F44:I44"/>
    <mergeCell ref="F45:I45"/>
    <mergeCell ref="F46:I46"/>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C17:F17"/>
    <mergeCell ref="G17:I17"/>
    <mergeCell ref="B19:C19"/>
    <mergeCell ref="D19:I19"/>
    <mergeCell ref="B23:E23"/>
    <mergeCell ref="B25:E25"/>
    <mergeCell ref="F25:H25"/>
    <mergeCell ref="B26:E26"/>
    <mergeCell ref="F26:H26"/>
    <mergeCell ref="B27:D27"/>
    <mergeCell ref="F27:H27"/>
    <mergeCell ref="F28:H28"/>
    <mergeCell ref="B30:G30"/>
    <mergeCell ref="B31:E31"/>
    <mergeCell ref="F31:H31"/>
    <mergeCell ref="B62:I64"/>
    <mergeCell ref="B33:E33"/>
    <mergeCell ref="F33:H33"/>
    <mergeCell ref="B35:C35"/>
    <mergeCell ref="B36:I36"/>
    <mergeCell ref="B37:I37"/>
    <mergeCell ref="B39:C39"/>
    <mergeCell ref="A52:I52"/>
    <mergeCell ref="B56:C56"/>
    <mergeCell ref="D56:I56"/>
    <mergeCell ref="B59:C59"/>
    <mergeCell ref="D59:I59"/>
    <mergeCell ref="B21:D21"/>
    <mergeCell ref="E21:I21"/>
    <mergeCell ref="A114:C114"/>
    <mergeCell ref="B67:G67"/>
    <mergeCell ref="B70:D70"/>
    <mergeCell ref="A92:I92"/>
    <mergeCell ref="B95:G95"/>
    <mergeCell ref="B97:I97"/>
    <mergeCell ref="B99:G99"/>
    <mergeCell ref="B101:I101"/>
    <mergeCell ref="A110:C110"/>
    <mergeCell ref="A111:C111"/>
    <mergeCell ref="A112:C112"/>
    <mergeCell ref="A113:C113"/>
    <mergeCell ref="B32:E32"/>
    <mergeCell ref="F32:H32"/>
  </mergeCells>
  <phoneticPr fontId="20"/>
  <pageMargins left="0.7" right="0.7" top="0.75" bottom="0.75" header="0.3" footer="0.3"/>
  <pageSetup paperSize="9" scale="96" orientation="portrait" r:id="rId1"/>
  <rowBreaks count="1" manualBreakCount="1">
    <brk id="47"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170" zoomScaleNormal="100" zoomScaleSheetLayoutView="170" workbookViewId="0">
      <selection activeCell="G5" sqref="G5"/>
    </sheetView>
  </sheetViews>
  <sheetFormatPr defaultRowHeight="18.75"/>
  <cols>
    <col min="1" max="2" width="13.375" style="71" customWidth="1"/>
    <col min="3" max="3" width="5.625" style="71" customWidth="1"/>
    <col min="4" max="4" width="13.375" style="71" customWidth="1"/>
    <col min="5" max="5" width="5.625" style="71" customWidth="1"/>
    <col min="6" max="6" width="24.375" style="71" customWidth="1"/>
    <col min="7" max="16384" width="9" style="71"/>
  </cols>
  <sheetData>
    <row r="1" spans="1:6">
      <c r="A1" s="201" t="s">
        <v>200</v>
      </c>
      <c r="B1" s="202"/>
      <c r="C1" s="202"/>
      <c r="D1" s="202"/>
      <c r="E1" s="202"/>
      <c r="F1" s="202"/>
    </row>
    <row r="2" spans="1:6">
      <c r="A2" s="204" t="s">
        <v>107</v>
      </c>
      <c r="B2" s="202"/>
      <c r="C2" s="202"/>
      <c r="D2" s="202"/>
      <c r="E2" s="202"/>
      <c r="F2" s="202"/>
    </row>
    <row r="3" spans="1:6">
      <c r="A3" s="201" t="s">
        <v>108</v>
      </c>
      <c r="B3" s="202"/>
      <c r="C3" s="202"/>
      <c r="D3" s="202"/>
      <c r="E3" s="202"/>
      <c r="F3" s="202"/>
    </row>
    <row r="4" spans="1:6" ht="20.25" customHeight="1">
      <c r="A4" s="203" t="s">
        <v>109</v>
      </c>
      <c r="B4" s="203"/>
      <c r="C4" s="195" t="s">
        <v>110</v>
      </c>
      <c r="D4" s="196"/>
      <c r="E4" s="196"/>
      <c r="F4" s="197"/>
    </row>
    <row r="5" spans="1:6" ht="20.25" customHeight="1">
      <c r="A5" s="203" t="s">
        <v>111</v>
      </c>
      <c r="B5" s="203"/>
      <c r="C5" s="72"/>
      <c r="D5" s="73" t="s">
        <v>194</v>
      </c>
      <c r="E5" s="74"/>
      <c r="F5" s="75" t="s">
        <v>195</v>
      </c>
    </row>
    <row r="6" spans="1:6" ht="20.25" customHeight="1">
      <c r="A6" s="203" t="s">
        <v>126</v>
      </c>
      <c r="B6" s="203"/>
      <c r="C6" s="72"/>
      <c r="D6" s="73" t="s">
        <v>194</v>
      </c>
      <c r="E6" s="74"/>
      <c r="F6" s="75" t="s">
        <v>195</v>
      </c>
    </row>
    <row r="7" spans="1:6" ht="20.25" customHeight="1">
      <c r="A7" s="203" t="s">
        <v>112</v>
      </c>
      <c r="B7" s="203"/>
      <c r="C7" s="72"/>
      <c r="D7" s="73" t="s">
        <v>194</v>
      </c>
      <c r="E7" s="74"/>
      <c r="F7" s="75" t="s">
        <v>195</v>
      </c>
    </row>
    <row r="8" spans="1:6" ht="20.25" customHeight="1">
      <c r="A8" s="203" t="s">
        <v>128</v>
      </c>
      <c r="B8" s="203"/>
      <c r="C8" s="72"/>
      <c r="D8" s="73" t="s">
        <v>194</v>
      </c>
      <c r="E8" s="74"/>
      <c r="F8" s="75" t="s">
        <v>195</v>
      </c>
    </row>
    <row r="9" spans="1:6" ht="20.25" customHeight="1">
      <c r="A9" s="203" t="s">
        <v>129</v>
      </c>
      <c r="B9" s="203"/>
      <c r="C9" s="72"/>
      <c r="D9" s="73" t="s">
        <v>194</v>
      </c>
      <c r="E9" s="74"/>
      <c r="F9" s="75" t="s">
        <v>195</v>
      </c>
    </row>
    <row r="10" spans="1:6" ht="9.9499999999999993" customHeight="1">
      <c r="A10" s="34"/>
    </row>
    <row r="11" spans="1:6">
      <c r="A11" s="201" t="s">
        <v>113</v>
      </c>
      <c r="B11" s="202"/>
      <c r="C11" s="202"/>
      <c r="D11" s="202"/>
      <c r="E11" s="202"/>
      <c r="F11" s="202"/>
    </row>
    <row r="12" spans="1:6" ht="20.25" customHeight="1">
      <c r="A12" s="203" t="s">
        <v>109</v>
      </c>
      <c r="B12" s="203"/>
      <c r="C12" s="195" t="s">
        <v>110</v>
      </c>
      <c r="D12" s="196"/>
      <c r="E12" s="196"/>
      <c r="F12" s="197"/>
    </row>
    <row r="13" spans="1:6" ht="20.25" customHeight="1">
      <c r="A13" s="203" t="s">
        <v>131</v>
      </c>
      <c r="B13" s="203"/>
      <c r="C13" s="72"/>
      <c r="D13" s="73" t="s">
        <v>194</v>
      </c>
      <c r="E13" s="74"/>
      <c r="F13" s="75" t="s">
        <v>195</v>
      </c>
    </row>
    <row r="14" spans="1:6" ht="20.25" customHeight="1">
      <c r="A14" s="203" t="s">
        <v>114</v>
      </c>
      <c r="B14" s="203"/>
      <c r="C14" s="72"/>
      <c r="D14" s="73" t="s">
        <v>194</v>
      </c>
      <c r="E14" s="74"/>
      <c r="F14" s="75" t="s">
        <v>195</v>
      </c>
    </row>
    <row r="15" spans="1:6" ht="20.25" customHeight="1">
      <c r="A15" s="203" t="s">
        <v>115</v>
      </c>
      <c r="B15" s="203"/>
      <c r="C15" s="72"/>
      <c r="D15" s="73" t="s">
        <v>194</v>
      </c>
      <c r="E15" s="74"/>
      <c r="F15" s="75" t="s">
        <v>195</v>
      </c>
    </row>
    <row r="16" spans="1:6" ht="20.25" customHeight="1">
      <c r="A16" s="203" t="s">
        <v>130</v>
      </c>
      <c r="B16" s="203"/>
      <c r="C16" s="72"/>
      <c r="D16" s="73" t="s">
        <v>194</v>
      </c>
      <c r="E16" s="74"/>
      <c r="F16" s="75" t="s">
        <v>195</v>
      </c>
    </row>
    <row r="17" spans="1:6" ht="20.25" customHeight="1">
      <c r="A17" s="203" t="s">
        <v>116</v>
      </c>
      <c r="B17" s="203"/>
      <c r="C17" s="72"/>
      <c r="D17" s="73" t="s">
        <v>194</v>
      </c>
      <c r="E17" s="74"/>
      <c r="F17" s="75" t="s">
        <v>195</v>
      </c>
    </row>
    <row r="18" spans="1:6" ht="20.25" customHeight="1">
      <c r="A18" s="203" t="s">
        <v>127</v>
      </c>
      <c r="B18" s="203"/>
      <c r="C18" s="72"/>
      <c r="D18" s="73" t="s">
        <v>194</v>
      </c>
      <c r="E18" s="74"/>
      <c r="F18" s="75" t="s">
        <v>195</v>
      </c>
    </row>
    <row r="19" spans="1:6" ht="9.9499999999999993" customHeight="1">
      <c r="A19" s="34"/>
    </row>
    <row r="20" spans="1:6">
      <c r="A20" s="201" t="s">
        <v>117</v>
      </c>
      <c r="B20" s="202"/>
      <c r="C20" s="202"/>
      <c r="D20" s="202"/>
      <c r="E20" s="202"/>
      <c r="F20" s="202"/>
    </row>
    <row r="21" spans="1:6" ht="20.25" customHeight="1">
      <c r="A21" s="203" t="s">
        <v>109</v>
      </c>
      <c r="B21" s="203"/>
      <c r="C21" s="195" t="s">
        <v>110</v>
      </c>
      <c r="D21" s="196"/>
      <c r="E21" s="196"/>
      <c r="F21" s="197"/>
    </row>
    <row r="22" spans="1:6" ht="20.25" customHeight="1">
      <c r="A22" s="203" t="s">
        <v>133</v>
      </c>
      <c r="B22" s="203"/>
      <c r="C22" s="72"/>
      <c r="D22" s="73" t="s">
        <v>194</v>
      </c>
      <c r="E22" s="74"/>
      <c r="F22" s="75" t="s">
        <v>195</v>
      </c>
    </row>
    <row r="23" spans="1:6" ht="20.25" customHeight="1">
      <c r="A23" s="203" t="s">
        <v>134</v>
      </c>
      <c r="B23" s="203"/>
      <c r="C23" s="72"/>
      <c r="D23" s="73" t="s">
        <v>194</v>
      </c>
      <c r="E23" s="74"/>
      <c r="F23" s="75" t="s">
        <v>195</v>
      </c>
    </row>
    <row r="24" spans="1:6" ht="20.25" customHeight="1">
      <c r="A24" s="203" t="s">
        <v>135</v>
      </c>
      <c r="B24" s="203"/>
      <c r="C24" s="72"/>
      <c r="D24" s="73" t="s">
        <v>194</v>
      </c>
      <c r="E24" s="74"/>
      <c r="F24" s="75" t="s">
        <v>195</v>
      </c>
    </row>
    <row r="25" spans="1:6" ht="20.25" customHeight="1">
      <c r="A25" s="203" t="s">
        <v>136</v>
      </c>
      <c r="B25" s="203"/>
      <c r="C25" s="72"/>
      <c r="D25" s="73" t="s">
        <v>194</v>
      </c>
      <c r="E25" s="74"/>
      <c r="F25" s="75" t="s">
        <v>195</v>
      </c>
    </row>
    <row r="26" spans="1:6" ht="20.25" customHeight="1">
      <c r="A26" s="203" t="s">
        <v>137</v>
      </c>
      <c r="B26" s="203"/>
      <c r="C26" s="72"/>
      <c r="D26" s="73" t="s">
        <v>194</v>
      </c>
      <c r="E26" s="74"/>
      <c r="F26" s="75" t="s">
        <v>195</v>
      </c>
    </row>
    <row r="27" spans="1:6" ht="20.25" customHeight="1">
      <c r="A27" s="203" t="s">
        <v>132</v>
      </c>
      <c r="B27" s="203"/>
      <c r="C27" s="72"/>
      <c r="D27" s="73" t="s">
        <v>194</v>
      </c>
      <c r="E27" s="74"/>
      <c r="F27" s="75" t="s">
        <v>195</v>
      </c>
    </row>
    <row r="28" spans="1:6">
      <c r="A28" s="201" t="s">
        <v>118</v>
      </c>
      <c r="B28" s="202"/>
      <c r="C28" s="202"/>
      <c r="D28" s="202"/>
      <c r="E28" s="202"/>
      <c r="F28" s="202"/>
    </row>
    <row r="29" spans="1:6" ht="9.9499999999999993" customHeight="1">
      <c r="A29" s="34"/>
    </row>
    <row r="30" spans="1:6">
      <c r="A30" s="204" t="s">
        <v>119</v>
      </c>
      <c r="B30" s="202"/>
      <c r="C30" s="202"/>
      <c r="D30" s="202"/>
      <c r="E30" s="202"/>
      <c r="F30" s="202"/>
    </row>
    <row r="31" spans="1:6" ht="17.25" customHeight="1">
      <c r="A31" s="194" t="s">
        <v>120</v>
      </c>
      <c r="B31" s="194"/>
      <c r="C31" s="198" t="s">
        <v>121</v>
      </c>
      <c r="D31" s="199"/>
      <c r="E31" s="200"/>
      <c r="F31" s="70" t="s">
        <v>122</v>
      </c>
    </row>
    <row r="32" spans="1:6" ht="45" customHeight="1">
      <c r="A32" s="194" t="s">
        <v>123</v>
      </c>
      <c r="B32" s="194"/>
      <c r="C32" s="195"/>
      <c r="D32" s="196"/>
      <c r="E32" s="197"/>
      <c r="F32" s="69"/>
    </row>
    <row r="33" spans="1:6" ht="45" customHeight="1">
      <c r="A33" s="194" t="s">
        <v>124</v>
      </c>
      <c r="B33" s="194"/>
      <c r="C33" s="195"/>
      <c r="D33" s="196"/>
      <c r="E33" s="197"/>
      <c r="F33" s="69"/>
    </row>
    <row r="34" spans="1:6" ht="45" customHeight="1">
      <c r="A34" s="194" t="s">
        <v>125</v>
      </c>
      <c r="B34" s="194"/>
      <c r="C34" s="195"/>
      <c r="D34" s="196"/>
      <c r="E34" s="197"/>
      <c r="F34" s="69"/>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13"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05" t="s">
        <v>22</v>
      </c>
      <c r="B2" s="205"/>
      <c r="C2" s="205"/>
      <c r="D2" s="205"/>
      <c r="E2" s="205"/>
      <c r="F2" s="205"/>
      <c r="G2" s="205"/>
      <c r="H2" s="205"/>
    </row>
    <row r="3" spans="1:9">
      <c r="B3" s="2"/>
    </row>
    <row r="4" spans="1:9" ht="18.75" customHeight="1">
      <c r="C4" s="4"/>
      <c r="D4" s="4"/>
      <c r="E4" s="4"/>
      <c r="F4" s="184" t="s">
        <v>5</v>
      </c>
      <c r="G4" s="184"/>
      <c r="H4" s="184"/>
    </row>
    <row r="5" spans="1:9">
      <c r="B5" s="2"/>
    </row>
    <row r="6" spans="1:9">
      <c r="B6" s="212" t="s">
        <v>6</v>
      </c>
      <c r="C6" s="192"/>
      <c r="D6" s="192"/>
      <c r="E6" s="192"/>
      <c r="F6" s="192"/>
      <c r="G6" s="192"/>
    </row>
    <row r="7" spans="1:9">
      <c r="B7" s="2"/>
    </row>
    <row r="8" spans="1:9">
      <c r="B8" s="2"/>
    </row>
    <row r="9" spans="1:9">
      <c r="C9" s="4"/>
      <c r="D9" s="4"/>
      <c r="E9" s="13" t="s">
        <v>7</v>
      </c>
      <c r="F9" s="190"/>
      <c r="G9" s="190"/>
      <c r="H9" s="190"/>
    </row>
    <row r="10" spans="1:9">
      <c r="C10" s="4"/>
      <c r="D10" s="4"/>
      <c r="E10" s="13" t="s">
        <v>8</v>
      </c>
      <c r="F10" s="190"/>
      <c r="G10" s="190"/>
      <c r="H10" s="190"/>
    </row>
    <row r="11" spans="1:9">
      <c r="C11" s="4"/>
      <c r="D11" s="4"/>
      <c r="E11" s="13" t="s">
        <v>9</v>
      </c>
      <c r="F11" s="190"/>
      <c r="G11" s="190"/>
      <c r="H11" s="190"/>
    </row>
    <row r="12" spans="1:9">
      <c r="B12" s="2"/>
    </row>
    <row r="13" spans="1:9">
      <c r="B13" s="2"/>
    </row>
    <row r="14" spans="1:9" ht="37.5" customHeight="1">
      <c r="A14" s="206" t="str">
        <f>"　"&amp;基本事項入力!A3&amp;"第 "&amp;基本事項入力!C3&amp;" 号　"&amp;基本事項入力!C4&amp;"に係る契約保証金を次の事由により免除してくださるよう申請します。"</f>
        <v>　工事番号第 26 号　倉石中学校トイレ洋式化改修工事に係る契約保証金を次の事由により免除してくださるよう申請します。</v>
      </c>
      <c r="B14" s="206"/>
      <c r="C14" s="206"/>
      <c r="D14" s="206"/>
      <c r="E14" s="206"/>
      <c r="F14" s="206"/>
      <c r="G14" s="206"/>
      <c r="H14" s="206"/>
    </row>
    <row r="15" spans="1:9">
      <c r="B15" s="2"/>
    </row>
    <row r="16" spans="1:9">
      <c r="A16" s="209" t="s">
        <v>10</v>
      </c>
      <c r="B16" s="209"/>
      <c r="C16" s="209"/>
      <c r="D16" s="209"/>
      <c r="E16" s="209"/>
      <c r="F16" s="209"/>
      <c r="G16" s="209"/>
    </row>
    <row r="17" spans="1:10" ht="26.25" customHeight="1">
      <c r="A17" s="30" t="s">
        <v>94</v>
      </c>
      <c r="B17" s="210" t="s">
        <v>92</v>
      </c>
      <c r="C17" s="210"/>
      <c r="D17" s="210"/>
      <c r="E17" s="210"/>
      <c r="F17" s="210"/>
      <c r="G17" s="210"/>
      <c r="H17" s="210"/>
    </row>
    <row r="18" spans="1:10">
      <c r="A18" s="21"/>
      <c r="B18" s="25"/>
      <c r="C18" s="21"/>
      <c r="D18" s="21"/>
      <c r="E18" s="21"/>
      <c r="F18" s="21"/>
      <c r="G18" s="21"/>
      <c r="H18" s="21"/>
    </row>
    <row r="19" spans="1:10" ht="18.75" customHeight="1">
      <c r="A19" s="30" t="s">
        <v>93</v>
      </c>
      <c r="B19" s="210" t="s">
        <v>95</v>
      </c>
      <c r="C19" s="210"/>
      <c r="D19" s="210"/>
      <c r="E19" s="210"/>
      <c r="F19" s="210"/>
      <c r="G19" s="210"/>
      <c r="H19" s="210"/>
    </row>
    <row r="20" spans="1:10">
      <c r="B20" s="2"/>
    </row>
    <row r="21" spans="1:10" ht="45" customHeight="1">
      <c r="A21" s="31" t="s">
        <v>97</v>
      </c>
      <c r="B21" s="211" t="s">
        <v>96</v>
      </c>
      <c r="C21" s="211"/>
      <c r="D21" s="211"/>
      <c r="E21" s="211"/>
      <c r="F21" s="211"/>
      <c r="G21" s="211"/>
      <c r="H21" s="211"/>
    </row>
    <row r="22" spans="1:10" ht="18.75" customHeight="1">
      <c r="A22" s="207" t="s">
        <v>11</v>
      </c>
      <c r="B22" s="207"/>
      <c r="C22" s="207" t="s">
        <v>12</v>
      </c>
      <c r="D22" s="207"/>
      <c r="E22" s="29" t="s">
        <v>13</v>
      </c>
      <c r="F22" s="29" t="s">
        <v>14</v>
      </c>
      <c r="G22" s="29" t="s">
        <v>15</v>
      </c>
      <c r="H22" s="29" t="s">
        <v>16</v>
      </c>
      <c r="J22" s="1"/>
    </row>
    <row r="23" spans="1:10" ht="50.25" customHeight="1">
      <c r="A23" s="208"/>
      <c r="B23" s="208"/>
      <c r="C23" s="207"/>
      <c r="D23" s="207"/>
      <c r="E23" s="29"/>
      <c r="F23" s="29"/>
      <c r="G23" s="29"/>
      <c r="H23" s="29"/>
      <c r="J23" s="1"/>
    </row>
    <row r="24" spans="1:10" ht="58.5" customHeight="1">
      <c r="A24" s="208"/>
      <c r="B24" s="208"/>
      <c r="C24" s="207"/>
      <c r="D24" s="207"/>
      <c r="E24" s="29"/>
      <c r="F24" s="29"/>
      <c r="G24" s="29"/>
      <c r="H24" s="29"/>
      <c r="J24" s="1"/>
    </row>
    <row r="25" spans="1:10">
      <c r="B25" s="2"/>
    </row>
    <row r="26" spans="1:10" ht="29.25" customHeight="1">
      <c r="A26" s="32" t="s">
        <v>98</v>
      </c>
      <c r="B26" s="213" t="s">
        <v>101</v>
      </c>
      <c r="C26" s="213"/>
      <c r="D26" s="213"/>
      <c r="E26" s="213"/>
      <c r="F26" s="213"/>
      <c r="G26" s="213"/>
      <c r="H26" s="213"/>
    </row>
    <row r="27" spans="1:10" ht="35.25" customHeight="1">
      <c r="A27" s="33" t="s">
        <v>99</v>
      </c>
      <c r="B27" s="213" t="s">
        <v>100</v>
      </c>
      <c r="C27" s="213"/>
      <c r="D27" s="213"/>
      <c r="E27" s="213"/>
      <c r="F27" s="213"/>
      <c r="G27" s="213"/>
      <c r="H27" s="213"/>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40" zoomScale="130" zoomScaleNormal="100" zoomScaleSheetLayoutView="130" workbookViewId="0">
      <selection activeCell="D27" sqref="D27:E33"/>
    </sheetView>
  </sheetViews>
  <sheetFormatPr defaultRowHeight="18.75"/>
  <cols>
    <col min="1" max="1" width="0.875" style="39" customWidth="1"/>
    <col min="2" max="2" width="16.875" style="39" customWidth="1"/>
    <col min="3" max="3" width="0.875" style="39" customWidth="1"/>
    <col min="4" max="4" width="9" style="39"/>
    <col min="5" max="5" width="9.75" style="39" customWidth="1"/>
    <col min="6" max="6" width="8.375" style="39" customWidth="1"/>
    <col min="7" max="7" width="7.5" style="39" customWidth="1"/>
    <col min="8" max="8" width="8.25" style="39" customWidth="1"/>
    <col min="9" max="9" width="5.75" style="39" customWidth="1"/>
    <col min="10" max="11" width="9" style="39"/>
    <col min="12" max="12" width="5.25" style="39" customWidth="1"/>
  </cols>
  <sheetData>
    <row r="1" spans="1:12" s="39" customFormat="1" ht="13.5">
      <c r="L1" s="40" t="s">
        <v>192</v>
      </c>
    </row>
    <row r="2" spans="1:12" s="39" customFormat="1" ht="13.5"/>
    <row r="3" spans="1:12" s="39" customFormat="1" ht="17.25">
      <c r="B3" s="41" t="s">
        <v>182</v>
      </c>
      <c r="C3" s="42"/>
    </row>
    <row r="4" spans="1:12" s="39" customFormat="1" ht="13.5"/>
    <row r="5" spans="1:12" s="39" customFormat="1" ht="13.5">
      <c r="L5" s="67" t="s">
        <v>181</v>
      </c>
    </row>
    <row r="6" spans="1:12" s="39" customFormat="1" ht="13.5"/>
    <row r="7" spans="1:12" s="39" customFormat="1" ht="13.5"/>
    <row r="8" spans="1:12" s="39" customFormat="1" ht="13.5"/>
    <row r="9" spans="1:12" s="39" customFormat="1" ht="13.5"/>
    <row r="10" spans="1:12" s="39" customFormat="1" ht="17.25">
      <c r="B10" s="219" t="s">
        <v>140</v>
      </c>
      <c r="C10" s="219"/>
      <c r="D10" s="219"/>
      <c r="E10" s="219"/>
      <c r="F10" s="219"/>
      <c r="G10" s="219"/>
      <c r="H10" s="219"/>
      <c r="I10" s="219"/>
      <c r="J10" s="219"/>
      <c r="K10" s="219"/>
      <c r="L10" s="219"/>
    </row>
    <row r="11" spans="1:12" s="39" customFormat="1" ht="13.5"/>
    <row r="12" spans="1:12" s="39" customFormat="1" ht="13.5"/>
    <row r="13" spans="1:12" s="39" customFormat="1" ht="13.5">
      <c r="B13" s="39" t="s">
        <v>141</v>
      </c>
    </row>
    <row r="14" spans="1:12" s="39" customFormat="1" ht="9.9499999999999993" customHeight="1"/>
    <row r="15" spans="1:12" s="39" customFormat="1" ht="9.9499999999999993" customHeight="1">
      <c r="A15" s="43"/>
      <c r="B15" s="256" t="s">
        <v>142</v>
      </c>
      <c r="C15" s="44"/>
      <c r="D15" s="259" t="str">
        <f>"工事第"&amp;基本事項入力!C3&amp;"号　　"&amp;基本事項入力!C4</f>
        <v>工事第26号　　倉石中学校トイレ洋式化改修工事</v>
      </c>
      <c r="E15" s="259"/>
      <c r="F15" s="259"/>
      <c r="G15" s="259"/>
      <c r="H15" s="259"/>
      <c r="I15" s="259"/>
      <c r="J15" s="259"/>
      <c r="K15" s="259"/>
      <c r="L15" s="259"/>
    </row>
    <row r="16" spans="1:12" s="39" customFormat="1" ht="13.5">
      <c r="A16" s="45"/>
      <c r="B16" s="257"/>
      <c r="C16" s="46"/>
      <c r="D16" s="259"/>
      <c r="E16" s="259"/>
      <c r="F16" s="259"/>
      <c r="G16" s="259"/>
      <c r="H16" s="259"/>
      <c r="I16" s="259"/>
      <c r="J16" s="259"/>
      <c r="K16" s="259"/>
      <c r="L16" s="259"/>
    </row>
    <row r="17" spans="1:12" s="39" customFormat="1" ht="15" customHeight="1">
      <c r="A17" s="47"/>
      <c r="B17" s="258"/>
      <c r="C17" s="48"/>
      <c r="D17" s="259"/>
      <c r="E17" s="259"/>
      <c r="F17" s="259"/>
      <c r="G17" s="259"/>
      <c r="H17" s="259"/>
      <c r="I17" s="259"/>
      <c r="J17" s="259"/>
      <c r="K17" s="259"/>
      <c r="L17" s="259"/>
    </row>
    <row r="18" spans="1:12" s="39" customFormat="1" ht="9.9499999999999993" customHeight="1">
      <c r="A18" s="43"/>
      <c r="B18" s="220" t="s">
        <v>143</v>
      </c>
      <c r="C18" s="49"/>
      <c r="D18" s="243" t="str">
        <f>基本事項入力!C5</f>
        <v>五戸町大字倉石中市字上ミ平　地内</v>
      </c>
      <c r="E18" s="243"/>
      <c r="F18" s="243"/>
      <c r="G18" s="243"/>
      <c r="H18" s="243"/>
      <c r="I18" s="243"/>
      <c r="J18" s="243"/>
      <c r="K18" s="243"/>
      <c r="L18" s="243"/>
    </row>
    <row r="19" spans="1:12" s="39" customFormat="1" ht="13.5">
      <c r="A19" s="45"/>
      <c r="B19" s="220"/>
      <c r="C19" s="49"/>
      <c r="D19" s="243"/>
      <c r="E19" s="243"/>
      <c r="F19" s="243"/>
      <c r="G19" s="243"/>
      <c r="H19" s="243"/>
      <c r="I19" s="243"/>
      <c r="J19" s="243"/>
      <c r="K19" s="243"/>
      <c r="L19" s="243"/>
    </row>
    <row r="20" spans="1:12" s="39" customFormat="1" ht="15" customHeight="1">
      <c r="A20" s="47"/>
      <c r="B20" s="220"/>
      <c r="C20" s="50"/>
      <c r="D20" s="243"/>
      <c r="E20" s="243"/>
      <c r="F20" s="243"/>
      <c r="G20" s="243"/>
      <c r="H20" s="243"/>
      <c r="I20" s="243"/>
      <c r="J20" s="243"/>
      <c r="K20" s="243"/>
      <c r="L20" s="243"/>
    </row>
    <row r="21" spans="1:12" s="39" customFormat="1" ht="9.9499999999999993" customHeight="1">
      <c r="A21" s="43"/>
      <c r="B21" s="220" t="s">
        <v>144</v>
      </c>
      <c r="C21" s="49"/>
      <c r="D21" s="242">
        <f>基本事項入力!C6</f>
        <v>0</v>
      </c>
      <c r="E21" s="243"/>
      <c r="F21" s="243"/>
      <c r="G21" s="244" t="s">
        <v>145</v>
      </c>
      <c r="H21" s="245"/>
      <c r="I21" s="51"/>
      <c r="J21" s="250">
        <f>基本事項入力!C9</f>
        <v>0</v>
      </c>
      <c r="K21" s="250"/>
      <c r="L21" s="251"/>
    </row>
    <row r="22" spans="1:12" s="39" customFormat="1" ht="13.5" customHeight="1">
      <c r="A22" s="45"/>
      <c r="B22" s="220"/>
      <c r="C22" s="49"/>
      <c r="D22" s="243"/>
      <c r="E22" s="243"/>
      <c r="F22" s="243"/>
      <c r="G22" s="246"/>
      <c r="H22" s="247"/>
      <c r="I22" s="52"/>
      <c r="J22" s="252"/>
      <c r="K22" s="252"/>
      <c r="L22" s="253"/>
    </row>
    <row r="23" spans="1:12" s="39" customFormat="1" ht="15" customHeight="1">
      <c r="A23" s="47"/>
      <c r="B23" s="220"/>
      <c r="C23" s="50"/>
      <c r="D23" s="243"/>
      <c r="E23" s="243"/>
      <c r="F23" s="243"/>
      <c r="G23" s="248"/>
      <c r="H23" s="249"/>
      <c r="I23" s="53"/>
      <c r="J23" s="254"/>
      <c r="K23" s="254"/>
      <c r="L23" s="255"/>
    </row>
    <row r="24" spans="1:12" s="39" customFormat="1" ht="9.9499999999999993" customHeight="1">
      <c r="A24" s="43"/>
      <c r="B24" s="220" t="s">
        <v>146</v>
      </c>
      <c r="C24" s="54"/>
      <c r="D24" s="226" t="str">
        <f>基本事項入力!C7</f>
        <v/>
      </c>
      <c r="E24" s="223"/>
      <c r="F24" s="223"/>
      <c r="G24" s="223" t="s">
        <v>196</v>
      </c>
      <c r="H24" s="229">
        <f>基本事項入力!F7</f>
        <v>45169</v>
      </c>
      <c r="I24" s="223"/>
      <c r="J24" s="223"/>
      <c r="K24" s="230" t="s">
        <v>197</v>
      </c>
      <c r="L24" s="231"/>
    </row>
    <row r="25" spans="1:12" s="39" customFormat="1" ht="13.5">
      <c r="A25" s="45"/>
      <c r="B25" s="220"/>
      <c r="C25" s="54"/>
      <c r="D25" s="227"/>
      <c r="E25" s="224"/>
      <c r="F25" s="224"/>
      <c r="G25" s="224"/>
      <c r="H25" s="224"/>
      <c r="I25" s="224"/>
      <c r="J25" s="224"/>
      <c r="K25" s="232"/>
      <c r="L25" s="222"/>
    </row>
    <row r="26" spans="1:12" s="39" customFormat="1" ht="15" customHeight="1">
      <c r="A26" s="47"/>
      <c r="B26" s="220"/>
      <c r="C26" s="55"/>
      <c r="D26" s="228"/>
      <c r="E26" s="225"/>
      <c r="F26" s="225"/>
      <c r="G26" s="225"/>
      <c r="H26" s="225"/>
      <c r="I26" s="225"/>
      <c r="J26" s="225"/>
      <c r="K26" s="233"/>
      <c r="L26" s="234"/>
    </row>
    <row r="27" spans="1:12" s="39" customFormat="1" ht="9.9499999999999993" customHeight="1">
      <c r="A27" s="43"/>
      <c r="D27" s="236"/>
      <c r="E27" s="237"/>
      <c r="F27" s="43"/>
      <c r="G27" s="56"/>
      <c r="K27" s="43"/>
      <c r="L27" s="57"/>
    </row>
    <row r="28" spans="1:12" s="39" customFormat="1" ht="13.5">
      <c r="A28" s="45"/>
      <c r="D28" s="238"/>
      <c r="E28" s="239"/>
      <c r="F28" s="45"/>
      <c r="G28" s="217" t="s">
        <v>147</v>
      </c>
      <c r="H28" s="221"/>
      <c r="I28" s="221"/>
      <c r="K28" s="45"/>
      <c r="L28" s="58"/>
    </row>
    <row r="29" spans="1:12" s="39" customFormat="1" ht="13.5" customHeight="1">
      <c r="A29" s="45"/>
      <c r="D29" s="238"/>
      <c r="E29" s="239"/>
      <c r="F29" s="59" t="s">
        <v>148</v>
      </c>
      <c r="G29" s="221"/>
      <c r="H29" s="221"/>
      <c r="I29" s="221"/>
      <c r="J29" s="222" t="s">
        <v>149</v>
      </c>
      <c r="K29" s="235" t="e">
        <f>D27/J21*1000</f>
        <v>#DIV/0!</v>
      </c>
      <c r="L29" s="222" t="s">
        <v>179</v>
      </c>
    </row>
    <row r="30" spans="1:12" s="39" customFormat="1" ht="13.5">
      <c r="A30" s="45"/>
      <c r="B30" s="39" t="s">
        <v>150</v>
      </c>
      <c r="D30" s="238"/>
      <c r="E30" s="239"/>
      <c r="F30" s="59" t="s">
        <v>151</v>
      </c>
      <c r="G30" s="217" t="s">
        <v>152</v>
      </c>
      <c r="H30" s="217"/>
      <c r="I30" s="217"/>
      <c r="J30" s="222"/>
      <c r="K30" s="235"/>
      <c r="L30" s="222"/>
    </row>
    <row r="31" spans="1:12" s="39" customFormat="1" ht="13.5" customHeight="1">
      <c r="A31" s="45"/>
      <c r="D31" s="238"/>
      <c r="E31" s="239"/>
      <c r="F31" s="59"/>
      <c r="G31" s="217"/>
      <c r="H31" s="217"/>
      <c r="I31" s="217"/>
      <c r="J31" s="60"/>
      <c r="K31" s="235"/>
      <c r="L31" s="222"/>
    </row>
    <row r="32" spans="1:12" s="39" customFormat="1" ht="13.5">
      <c r="A32" s="45"/>
      <c r="D32" s="238"/>
      <c r="E32" s="239"/>
      <c r="F32" s="45"/>
      <c r="G32" s="62"/>
      <c r="H32" s="62"/>
      <c r="I32" s="62"/>
      <c r="J32" s="61"/>
      <c r="K32" s="45"/>
      <c r="L32" s="58"/>
    </row>
    <row r="33" spans="1:12" s="39" customFormat="1" ht="9.9499999999999993" customHeight="1">
      <c r="A33" s="47"/>
      <c r="B33" s="63"/>
      <c r="C33" s="63"/>
      <c r="D33" s="240"/>
      <c r="E33" s="241"/>
      <c r="F33" s="47"/>
      <c r="G33" s="63"/>
      <c r="H33" s="63"/>
      <c r="I33" s="63"/>
      <c r="J33" s="63"/>
      <c r="K33" s="47"/>
      <c r="L33" s="64"/>
    </row>
    <row r="34" spans="1:12" s="39" customFormat="1" ht="13.5">
      <c r="A34" s="214" t="s">
        <v>153</v>
      </c>
      <c r="B34" s="215"/>
      <c r="C34" s="215"/>
      <c r="D34" s="215"/>
      <c r="E34" s="215"/>
      <c r="F34" s="215"/>
      <c r="G34" s="215"/>
      <c r="H34" s="65"/>
      <c r="L34" s="57"/>
    </row>
    <row r="35" spans="1:12" s="39" customFormat="1" ht="13.5">
      <c r="A35" s="45"/>
      <c r="L35" s="58"/>
    </row>
    <row r="36" spans="1:12" s="39" customFormat="1" ht="13.5">
      <c r="A36" s="45"/>
      <c r="B36" s="216" t="s">
        <v>154</v>
      </c>
      <c r="C36" s="217"/>
      <c r="D36" s="217"/>
      <c r="E36" s="217"/>
      <c r="F36" s="217"/>
      <c r="G36" s="217"/>
      <c r="H36" s="217"/>
      <c r="I36" s="217"/>
      <c r="J36" s="217"/>
      <c r="K36" s="217"/>
      <c r="L36" s="218"/>
    </row>
    <row r="37" spans="1:12" s="39" customFormat="1" ht="13.5">
      <c r="A37" s="45"/>
      <c r="B37" s="217"/>
      <c r="C37" s="217"/>
      <c r="D37" s="217"/>
      <c r="E37" s="217"/>
      <c r="F37" s="217"/>
      <c r="G37" s="217"/>
      <c r="H37" s="217"/>
      <c r="I37" s="217"/>
      <c r="J37" s="217"/>
      <c r="K37" s="217"/>
      <c r="L37" s="218"/>
    </row>
    <row r="38" spans="1:12" s="39" customFormat="1" ht="13.5">
      <c r="A38" s="45"/>
      <c r="B38" s="217"/>
      <c r="C38" s="217"/>
      <c r="D38" s="217"/>
      <c r="E38" s="217"/>
      <c r="F38" s="217"/>
      <c r="G38" s="217"/>
      <c r="H38" s="217"/>
      <c r="I38" s="217"/>
      <c r="J38" s="217"/>
      <c r="K38" s="217"/>
      <c r="L38" s="218"/>
    </row>
    <row r="39" spans="1:12" s="39" customFormat="1" ht="13.5">
      <c r="A39" s="45"/>
      <c r="B39" s="217"/>
      <c r="C39" s="217"/>
      <c r="D39" s="217"/>
      <c r="E39" s="217"/>
      <c r="F39" s="217"/>
      <c r="G39" s="217"/>
      <c r="H39" s="217"/>
      <c r="I39" s="217"/>
      <c r="J39" s="217"/>
      <c r="K39" s="217"/>
      <c r="L39" s="218"/>
    </row>
    <row r="40" spans="1:12" s="39" customFormat="1" ht="13.5">
      <c r="A40" s="45"/>
      <c r="B40" s="217"/>
      <c r="C40" s="217"/>
      <c r="D40" s="217"/>
      <c r="E40" s="217"/>
      <c r="F40" s="217"/>
      <c r="G40" s="217"/>
      <c r="H40" s="217"/>
      <c r="I40" s="217"/>
      <c r="J40" s="217"/>
      <c r="K40" s="217"/>
      <c r="L40" s="218"/>
    </row>
    <row r="41" spans="1:12" s="39" customFormat="1" ht="13.5">
      <c r="A41" s="45"/>
      <c r="B41" s="217"/>
      <c r="C41" s="217"/>
      <c r="D41" s="217"/>
      <c r="E41" s="217"/>
      <c r="F41" s="217"/>
      <c r="G41" s="217"/>
      <c r="H41" s="217"/>
      <c r="I41" s="217"/>
      <c r="J41" s="217"/>
      <c r="K41" s="217"/>
      <c r="L41" s="218"/>
    </row>
    <row r="42" spans="1:12" s="39" customFormat="1" ht="13.5">
      <c r="A42" s="45"/>
      <c r="B42" s="217"/>
      <c r="C42" s="217"/>
      <c r="D42" s="217"/>
      <c r="E42" s="217"/>
      <c r="F42" s="217"/>
      <c r="G42" s="217"/>
      <c r="H42" s="217"/>
      <c r="I42" s="217"/>
      <c r="J42" s="217"/>
      <c r="K42" s="217"/>
      <c r="L42" s="218"/>
    </row>
    <row r="43" spans="1:12" s="39" customFormat="1" ht="13.5">
      <c r="A43" s="45"/>
      <c r="B43" s="217"/>
      <c r="C43" s="217"/>
      <c r="D43" s="217"/>
      <c r="E43" s="217"/>
      <c r="F43" s="217"/>
      <c r="G43" s="217"/>
      <c r="H43" s="217"/>
      <c r="I43" s="217"/>
      <c r="J43" s="217"/>
      <c r="K43" s="217"/>
      <c r="L43" s="218"/>
    </row>
    <row r="44" spans="1:12" s="39" customFormat="1" ht="13.5">
      <c r="A44" s="45"/>
      <c r="B44" s="217"/>
      <c r="C44" s="217"/>
      <c r="D44" s="217"/>
      <c r="E44" s="217"/>
      <c r="F44" s="217"/>
      <c r="G44" s="217"/>
      <c r="H44" s="217"/>
      <c r="I44" s="217"/>
      <c r="J44" s="217"/>
      <c r="K44" s="217"/>
      <c r="L44" s="218"/>
    </row>
    <row r="45" spans="1:12" s="39" customFormat="1" ht="13.5">
      <c r="A45" s="45"/>
      <c r="B45" s="217"/>
      <c r="C45" s="217"/>
      <c r="D45" s="217"/>
      <c r="E45" s="217"/>
      <c r="F45" s="217"/>
      <c r="G45" s="217"/>
      <c r="H45" s="217"/>
      <c r="I45" s="217"/>
      <c r="J45" s="217"/>
      <c r="K45" s="217"/>
      <c r="L45" s="218"/>
    </row>
    <row r="46" spans="1:12" s="39" customFormat="1" ht="13.5">
      <c r="A46" s="45"/>
      <c r="B46" s="217"/>
      <c r="C46" s="217"/>
      <c r="D46" s="217"/>
      <c r="E46" s="217"/>
      <c r="F46" s="217"/>
      <c r="G46" s="217"/>
      <c r="H46" s="217"/>
      <c r="I46" s="217"/>
      <c r="J46" s="217"/>
      <c r="K46" s="217"/>
      <c r="L46" s="218"/>
    </row>
    <row r="47" spans="1:12" s="39" customFormat="1" ht="13.5">
      <c r="A47" s="45"/>
      <c r="B47" s="217"/>
      <c r="C47" s="217"/>
      <c r="D47" s="217"/>
      <c r="E47" s="217"/>
      <c r="F47" s="217"/>
      <c r="G47" s="217"/>
      <c r="H47" s="217"/>
      <c r="I47" s="217"/>
      <c r="J47" s="217"/>
      <c r="K47" s="217"/>
      <c r="L47" s="218"/>
    </row>
    <row r="48" spans="1:12" s="39" customFormat="1" ht="13.5">
      <c r="A48" s="45"/>
      <c r="B48" s="217"/>
      <c r="C48" s="217"/>
      <c r="D48" s="217"/>
      <c r="E48" s="217"/>
      <c r="F48" s="217"/>
      <c r="G48" s="217"/>
      <c r="H48" s="217"/>
      <c r="I48" s="217"/>
      <c r="J48" s="217"/>
      <c r="K48" s="217"/>
      <c r="L48" s="218"/>
    </row>
    <row r="49" spans="1:13" s="39" customFormat="1" ht="13.5">
      <c r="A49" s="45"/>
      <c r="B49" s="217"/>
      <c r="C49" s="217"/>
      <c r="D49" s="217"/>
      <c r="E49" s="217"/>
      <c r="F49" s="217"/>
      <c r="G49" s="217"/>
      <c r="H49" s="217"/>
      <c r="I49" s="217"/>
      <c r="J49" s="217"/>
      <c r="K49" s="217"/>
      <c r="L49" s="218"/>
    </row>
    <row r="50" spans="1:13" s="39" customFormat="1" ht="13.5">
      <c r="A50" s="45"/>
      <c r="B50" s="217"/>
      <c r="C50" s="217"/>
      <c r="D50" s="217"/>
      <c r="E50" s="217"/>
      <c r="F50" s="217"/>
      <c r="G50" s="217"/>
      <c r="H50" s="217"/>
      <c r="I50" s="217"/>
      <c r="J50" s="217"/>
      <c r="K50" s="217"/>
      <c r="L50" s="218"/>
    </row>
    <row r="51" spans="1:13" s="39" customFormat="1" ht="13.5">
      <c r="A51" s="45"/>
      <c r="B51" s="217"/>
      <c r="C51" s="217"/>
      <c r="D51" s="217"/>
      <c r="E51" s="217"/>
      <c r="F51" s="217"/>
      <c r="G51" s="217"/>
      <c r="H51" s="217"/>
      <c r="I51" s="217"/>
      <c r="J51" s="217"/>
      <c r="K51" s="217"/>
      <c r="L51" s="218"/>
    </row>
    <row r="52" spans="1:13" s="39" customFormat="1" ht="13.5">
      <c r="A52" s="45"/>
      <c r="B52" s="217"/>
      <c r="C52" s="217"/>
      <c r="D52" s="217"/>
      <c r="E52" s="217"/>
      <c r="F52" s="217"/>
      <c r="G52" s="217"/>
      <c r="H52" s="217"/>
      <c r="I52" s="217"/>
      <c r="J52" s="217"/>
      <c r="K52" s="217"/>
      <c r="L52" s="218"/>
    </row>
    <row r="53" spans="1:13" s="39" customFormat="1" ht="13.5">
      <c r="A53" s="45"/>
      <c r="B53" s="217"/>
      <c r="C53" s="217"/>
      <c r="D53" s="217"/>
      <c r="E53" s="217"/>
      <c r="F53" s="217"/>
      <c r="G53" s="217"/>
      <c r="H53" s="217"/>
      <c r="I53" s="217"/>
      <c r="J53" s="217"/>
      <c r="K53" s="217"/>
      <c r="L53" s="218"/>
    </row>
    <row r="54" spans="1:13" s="39" customFormat="1" ht="13.5">
      <c r="A54" s="45"/>
      <c r="B54" s="217"/>
      <c r="C54" s="217"/>
      <c r="D54" s="217"/>
      <c r="E54" s="217"/>
      <c r="F54" s="217"/>
      <c r="G54" s="217"/>
      <c r="H54" s="217"/>
      <c r="I54" s="217"/>
      <c r="J54" s="217"/>
      <c r="K54" s="217"/>
      <c r="L54" s="218"/>
    </row>
    <row r="55" spans="1:13" s="39" customFormat="1" ht="13.5">
      <c r="A55" s="45"/>
      <c r="B55" s="217"/>
      <c r="C55" s="217"/>
      <c r="D55" s="217"/>
      <c r="E55" s="217"/>
      <c r="F55" s="217"/>
      <c r="G55" s="217"/>
      <c r="H55" s="217"/>
      <c r="I55" s="217"/>
      <c r="J55" s="217"/>
      <c r="K55" s="217"/>
      <c r="L55" s="218"/>
    </row>
    <row r="56" spans="1:13" s="39" customFormat="1" ht="13.5">
      <c r="A56" s="45"/>
      <c r="B56" s="217"/>
      <c r="C56" s="217"/>
      <c r="D56" s="217"/>
      <c r="E56" s="217"/>
      <c r="F56" s="217"/>
      <c r="G56" s="217"/>
      <c r="H56" s="217"/>
      <c r="I56" s="217"/>
      <c r="J56" s="217"/>
      <c r="K56" s="217"/>
      <c r="L56" s="218"/>
    </row>
    <row r="57" spans="1:13" s="39" customFormat="1" ht="13.5">
      <c r="A57" s="45"/>
      <c r="B57" s="217"/>
      <c r="C57" s="217"/>
      <c r="D57" s="217"/>
      <c r="E57" s="217"/>
      <c r="F57" s="217"/>
      <c r="G57" s="217"/>
      <c r="H57" s="217"/>
      <c r="I57" s="217"/>
      <c r="J57" s="217"/>
      <c r="K57" s="217"/>
      <c r="L57" s="218"/>
    </row>
    <row r="58" spans="1:13" s="39" customFormat="1" ht="13.5">
      <c r="A58" s="45"/>
      <c r="B58" s="217"/>
      <c r="C58" s="217"/>
      <c r="D58" s="217"/>
      <c r="E58" s="217"/>
      <c r="F58" s="217"/>
      <c r="G58" s="217"/>
      <c r="H58" s="217"/>
      <c r="I58" s="217"/>
      <c r="J58" s="217"/>
      <c r="K58" s="217"/>
      <c r="L58" s="218"/>
    </row>
    <row r="59" spans="1:13" s="39" customFormat="1" ht="13.5">
      <c r="A59" s="47"/>
      <c r="B59" s="63"/>
      <c r="C59" s="63"/>
      <c r="D59" s="63"/>
      <c r="E59" s="63"/>
      <c r="F59" s="63"/>
      <c r="G59" s="63"/>
      <c r="H59" s="63"/>
      <c r="I59" s="63"/>
      <c r="J59" s="63"/>
      <c r="K59" s="63"/>
      <c r="L59" s="64"/>
    </row>
    <row r="60" spans="1:13" s="39" customFormat="1" ht="21.75" customHeight="1">
      <c r="M60" s="39" t="s">
        <v>178</v>
      </c>
    </row>
    <row r="61" spans="1:13" s="41" customFormat="1" ht="24.75" customHeight="1">
      <c r="B61" s="219" t="s">
        <v>155</v>
      </c>
      <c r="C61" s="219"/>
      <c r="D61" s="219"/>
      <c r="E61" s="219"/>
      <c r="F61" s="219"/>
      <c r="G61" s="219"/>
      <c r="H61" s="219"/>
      <c r="I61" s="219"/>
      <c r="J61" s="219"/>
      <c r="K61" s="219"/>
      <c r="L61" s="219"/>
    </row>
    <row r="62" spans="1:13" s="41" customFormat="1" ht="24.75" customHeight="1">
      <c r="B62" s="219" t="s">
        <v>156</v>
      </c>
      <c r="C62" s="219"/>
      <c r="D62" s="219"/>
      <c r="E62" s="219"/>
      <c r="F62" s="219"/>
      <c r="G62" s="219"/>
      <c r="H62" s="219"/>
      <c r="I62" s="219"/>
      <c r="J62" s="219"/>
      <c r="K62" s="219"/>
      <c r="L62" s="219"/>
    </row>
    <row r="63" spans="1:13" s="39" customFormat="1" ht="21" customHeight="1">
      <c r="B63" s="66"/>
      <c r="C63" s="66"/>
      <c r="D63" s="66"/>
      <c r="E63" s="66"/>
      <c r="F63" s="66"/>
      <c r="G63" s="66"/>
      <c r="H63" s="66"/>
      <c r="I63" s="66"/>
      <c r="J63" s="66"/>
      <c r="K63" s="66"/>
      <c r="L63" s="66"/>
    </row>
    <row r="64" spans="1:13" s="39" customFormat="1" ht="21" customHeight="1"/>
    <row r="65" spans="2:2" s="39" customFormat="1" ht="21" customHeight="1">
      <c r="B65" s="39" t="s">
        <v>157</v>
      </c>
    </row>
    <row r="66" spans="2:2" s="39" customFormat="1" ht="21" customHeight="1">
      <c r="B66" s="39" t="s">
        <v>158</v>
      </c>
    </row>
    <row r="67" spans="2:2" s="39" customFormat="1" ht="21" customHeight="1">
      <c r="B67" s="39" t="s">
        <v>159</v>
      </c>
    </row>
    <row r="68" spans="2:2" s="39" customFormat="1" ht="21" customHeight="1">
      <c r="B68" s="39" t="s">
        <v>160</v>
      </c>
    </row>
    <row r="69" spans="2:2" s="39" customFormat="1" ht="21" customHeight="1">
      <c r="B69" s="39" t="s">
        <v>161</v>
      </c>
    </row>
    <row r="70" spans="2:2" s="39" customFormat="1" ht="21" customHeight="1">
      <c r="B70" s="39" t="s">
        <v>162</v>
      </c>
    </row>
    <row r="71" spans="2:2" s="39" customFormat="1" ht="21" customHeight="1">
      <c r="B71" s="39" t="s">
        <v>163</v>
      </c>
    </row>
    <row r="72" spans="2:2" s="39" customFormat="1" ht="21" customHeight="1">
      <c r="B72" s="39" t="s">
        <v>164</v>
      </c>
    </row>
    <row r="73" spans="2:2" s="39" customFormat="1" ht="21" customHeight="1"/>
    <row r="74" spans="2:2" s="39" customFormat="1" ht="21" customHeight="1">
      <c r="B74" s="39" t="s">
        <v>165</v>
      </c>
    </row>
    <row r="75" spans="2:2" s="39" customFormat="1" ht="21" customHeight="1">
      <c r="B75" s="39" t="s">
        <v>166</v>
      </c>
    </row>
    <row r="76" spans="2:2" s="39" customFormat="1" ht="21" customHeight="1">
      <c r="B76" s="39" t="s">
        <v>167</v>
      </c>
    </row>
    <row r="77" spans="2:2" s="39" customFormat="1" ht="21" customHeight="1">
      <c r="B77" s="39" t="s">
        <v>168</v>
      </c>
    </row>
    <row r="78" spans="2:2" s="39" customFormat="1" ht="21" customHeight="1">
      <c r="B78" s="39" t="s">
        <v>169</v>
      </c>
    </row>
    <row r="79" spans="2:2" s="39" customFormat="1" ht="21" customHeight="1">
      <c r="B79" s="39" t="s">
        <v>170</v>
      </c>
    </row>
    <row r="80" spans="2:2" s="39" customFormat="1" ht="21" customHeight="1">
      <c r="B80" s="39" t="s">
        <v>171</v>
      </c>
    </row>
    <row r="81" spans="2:2" s="39" customFormat="1" ht="21" customHeight="1">
      <c r="B81" s="39" t="s">
        <v>172</v>
      </c>
    </row>
    <row r="82" spans="2:2" s="39" customFormat="1" ht="21" customHeight="1">
      <c r="B82" s="39" t="s">
        <v>173</v>
      </c>
    </row>
    <row r="83" spans="2:2" s="39" customFormat="1" ht="21" customHeight="1">
      <c r="B83" s="39" t="s">
        <v>180</v>
      </c>
    </row>
    <row r="84" spans="2:2" s="39" customFormat="1" ht="21" customHeight="1"/>
    <row r="85" spans="2:2" s="39" customFormat="1" ht="21" customHeight="1">
      <c r="B85" s="39" t="s">
        <v>174</v>
      </c>
    </row>
    <row r="86" spans="2:2" s="39" customFormat="1" ht="21" customHeight="1">
      <c r="B86" s="39" t="s">
        <v>183</v>
      </c>
    </row>
    <row r="87" spans="2:2" s="39" customFormat="1" ht="21" customHeight="1"/>
    <row r="88" spans="2:2" s="39" customFormat="1" ht="21" customHeight="1">
      <c r="B88" s="39" t="s">
        <v>175</v>
      </c>
    </row>
    <row r="89" spans="2:2" s="39" customFormat="1" ht="21" customHeight="1">
      <c r="B89" s="39" t="s">
        <v>176</v>
      </c>
    </row>
    <row r="90" spans="2:2" s="39" customFormat="1" ht="21" customHeight="1"/>
    <row r="91" spans="2:2" s="39" customFormat="1" ht="21" customHeight="1">
      <c r="B91" s="39" t="s">
        <v>177</v>
      </c>
    </row>
    <row r="92" spans="2:2" s="39" customFormat="1" ht="21" customHeight="1"/>
    <row r="93" spans="2:2" s="39" customFormat="1" ht="21" customHeight="1"/>
    <row r="94" spans="2:2" s="39" customFormat="1" ht="21" customHeight="1"/>
    <row r="95" spans="2:2" s="39" customFormat="1" ht="21" customHeight="1"/>
    <row r="96" spans="2:2" s="39" customFormat="1" ht="21" customHeight="1"/>
  </sheetData>
  <mergeCells count="24">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2023-05-02T08:37:03Z</cp:lastPrinted>
  <dcterms:created xsi:type="dcterms:W3CDTF">2021-05-25T05:55:00Z</dcterms:created>
  <dcterms:modified xsi:type="dcterms:W3CDTF">2023-05-09T09:31:45Z</dcterms:modified>
</cp:coreProperties>
</file>