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zaisei\Documents\仕事\01_公共工事の入札に関すること（入札～契約～検査）\02_一般競争入札\R7-バ・オール建築等施設整備工事\契約関係書類\"/>
    </mc:Choice>
  </mc:AlternateContent>
  <xr:revisionPtr revIDLastSave="0" documentId="13_ncr:1_{963611CD-4490-401A-A070-04C1DA9641B2}" xr6:coauthVersionLast="47" xr6:coauthVersionMax="47" xr10:uidLastSave="{00000000-0000-0000-0000-000000000000}"/>
  <bookViews>
    <workbookView xWindow="-120" yWindow="-120" windowWidth="20730" windowHeight="11040" activeTab="2" xr2:uid="{00000000-000D-0000-FFFF-FFFF00000000}"/>
  </bookViews>
  <sheets>
    <sheet name="基本事項入力" sheetId="2" r:id="rId1"/>
    <sheet name="契約書の製本方法" sheetId="5" r:id="rId2"/>
    <sheet name="建設工事請負仮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基本事項入力!$A$1:$N$32</definedName>
    <definedName name="_xlnm.Print_Area" localSheetId="4">契約保証金免除申請書!$A$1:$H$27</definedName>
    <definedName name="_xlnm.Print_Area" localSheetId="5">建設業退職金共済紙購入状況報告書!$A$1:$L$91</definedName>
    <definedName name="_xlnm.Print_Area" localSheetId="2">'建設工事請負仮契約書 '!$A$1:$I$128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9" i="6" l="1"/>
  <c r="D21" i="6"/>
  <c r="D24" i="6"/>
  <c r="F11" i="3"/>
  <c r="F10" i="3"/>
  <c r="F9" i="3"/>
  <c r="F8" i="3"/>
  <c r="F114" i="8"/>
  <c r="F113" i="8"/>
  <c r="F112" i="8"/>
  <c r="F109" i="8"/>
  <c r="F108" i="8"/>
  <c r="F107" i="8"/>
  <c r="F104" i="8"/>
  <c r="F103" i="8"/>
  <c r="F102" i="8"/>
  <c r="F99" i="8"/>
  <c r="F98" i="8"/>
  <c r="F97" i="8"/>
  <c r="F96" i="8"/>
  <c r="D74" i="8"/>
  <c r="D73" i="8"/>
  <c r="D72" i="8"/>
  <c r="D69" i="8"/>
  <c r="D68" i="8"/>
  <c r="D67" i="8"/>
  <c r="D64" i="8"/>
  <c r="D63" i="8"/>
  <c r="D62" i="8"/>
  <c r="D59" i="8"/>
  <c r="F52" i="8"/>
  <c r="F51" i="8"/>
  <c r="F50" i="8"/>
  <c r="F49" i="8"/>
  <c r="F7" i="2"/>
  <c r="B85" i="8" l="1"/>
  <c r="C10" i="2" l="1"/>
  <c r="C7" i="2" l="1"/>
  <c r="E20" i="8"/>
  <c r="I13" i="2"/>
  <c r="D15" i="8" l="1"/>
  <c r="B37" i="8" l="1"/>
  <c r="B91" i="8" l="1"/>
  <c r="D83" i="8"/>
  <c r="D81" i="8"/>
  <c r="B44" i="8"/>
  <c r="F32" i="8"/>
  <c r="F31" i="8"/>
  <c r="F30" i="8"/>
  <c r="F24" i="8"/>
  <c r="F23" i="8"/>
  <c r="G16" i="8"/>
  <c r="D8" i="8"/>
  <c r="D6" i="8"/>
  <c r="D4" i="8"/>
  <c r="A14" i="3" l="1"/>
  <c r="J21" i="6"/>
  <c r="D18" i="6"/>
  <c r="D15" i="6"/>
  <c r="A135" i="8" l="1"/>
  <c r="I14" i="2"/>
  <c r="F19" i="2" l="1"/>
  <c r="F27" i="8" s="1"/>
  <c r="F18" i="2"/>
  <c r="F26" i="8" s="1"/>
  <c r="F17" i="2"/>
  <c r="F25" i="8" s="1"/>
  <c r="D11" i="8" l="1"/>
  <c r="H24"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C8" authorId="0" shapeId="0" xr:uid="{00000000-0006-0000-0000-00000100000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C11" authorId="0" shapeId="0" xr:uid="{00000000-0006-0000-0000-00000200000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G16" authorId="0" shapeId="0" xr:uid="{00000000-0006-0000-0200-00000100000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 ref="D72" authorId="0" shapeId="0" xr:uid="{00000000-0006-0000-0200-000002000000}">
      <text>
        <r>
          <rPr>
            <b/>
            <sz val="9"/>
            <color indexed="81"/>
            <rFont val="MS P ゴシック"/>
            <family val="3"/>
            <charset val="128"/>
          </rPr>
          <t>財政課:</t>
        </r>
        <r>
          <rPr>
            <sz val="9"/>
            <color indexed="81"/>
            <rFont val="MS P ゴシック"/>
            <family val="3"/>
            <charset val="128"/>
          </rPr>
          <t xml:space="preserve">
3つ目の構成員がいないときは
行を削除または非表示にしてください。</t>
        </r>
      </text>
    </comment>
    <comment ref="F112" authorId="0" shapeId="0" xr:uid="{00000000-0006-0000-0200-000003000000}">
      <text>
        <r>
          <rPr>
            <b/>
            <sz val="9"/>
            <color indexed="81"/>
            <rFont val="MS P ゴシック"/>
            <family val="3"/>
            <charset val="128"/>
          </rPr>
          <t>財政課:</t>
        </r>
        <r>
          <rPr>
            <sz val="9"/>
            <color indexed="81"/>
            <rFont val="MS P ゴシック"/>
            <family val="3"/>
            <charset val="128"/>
          </rPr>
          <t xml:space="preserve">
3つ目の構成員がいないときは
行を削除または非表示にしてください。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C5" authorId="0" shapeId="0" xr:uid="{00000000-0006-0000-0300-000001000000}">
      <text>
        <r>
          <rPr>
            <sz val="9"/>
            <color indexed="81"/>
            <rFont val="MS P ゴシック"/>
            <family val="3"/>
            <charset val="128"/>
          </rPr>
          <t>財政課:
□をクリックするとレ点が入ります。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F4" authorId="0" shapeId="0" xr:uid="{00000000-0006-0000-0400-000001000000}">
      <text>
        <r>
          <rPr>
            <b/>
            <sz val="9"/>
            <color indexed="81"/>
            <rFont val="MS P ゴシック"/>
            <family val="3"/>
            <charset val="128"/>
          </rPr>
          <t>財政課:</t>
        </r>
        <r>
          <rPr>
            <sz val="9"/>
            <color indexed="81"/>
            <rFont val="MS P ゴシック"/>
            <family val="3"/>
            <charset val="128"/>
          </rPr>
          <t xml:space="preserve">
提出日は、議決日（令和５月９月１３日
）</t>
        </r>
      </text>
    </comment>
  </commentList>
</comments>
</file>

<file path=xl/sharedStrings.xml><?xml version="1.0" encoding="utf-8"?>
<sst xmlns="http://schemas.openxmlformats.org/spreadsheetml/2006/main" count="301" uniqueCount="230">
  <si>
    <t xml:space="preserve"> </t>
  </si>
  <si>
    <t>管轄審査会名　　青森県建設工事紛争審査会</t>
  </si>
  <si>
    <t>１　仲裁合意について</t>
  </si>
  <si>
    <t>２　建設工事紛争審査会について</t>
  </si>
  <si>
    <t>五戸町長　若　宮　佳　一　様</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</si>
  <si>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</si>
  <si>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</si>
  <si>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</si>
  <si>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</si>
  <si>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</si>
  <si>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</si>
  <si>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</si>
  <si>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</si>
  <si>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</si>
  <si>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</si>
  <si>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</si>
  <si>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</si>
  <si>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契 約 保 証 金 免 除 申 請 書</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</si>
  <si>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</si>
  <si>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</si>
  <si>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</si>
  <si>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</si>
  <si>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</si>
  <si>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</si>
  <si>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</si>
  <si>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</si>
  <si>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</si>
  <si>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</si>
  <si>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</si>
  <si>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</si>
  <si>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</si>
  <si>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</si>
  <si>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</si>
  <si>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</si>
  <si>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</si>
  <si>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</si>
  <si>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</si>
  <si>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</si>
  <si>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</si>
  <si>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</si>
  <si>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</si>
  <si>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</si>
  <si>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</si>
  <si>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</si>
  <si>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</si>
  <si>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</si>
  <si>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</si>
  <si>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</si>
  <si>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</si>
  <si>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</si>
  <si>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</si>
  <si>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</si>
  <si>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</si>
  <si>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</si>
  <si>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</si>
  <si>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</si>
  <si>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</si>
  <si>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</si>
  <si>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</si>
  <si>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</si>
  <si>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</si>
  <si>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</si>
  <si>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</si>
  <si>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</si>
  <si>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</si>
  <si>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</si>
  <si>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</si>
  <si>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</si>
  <si>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</si>
  <si>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</si>
  <si>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</si>
  <si>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</si>
  <si>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</si>
  <si>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</si>
  <si>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</si>
  <si>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金融機関名</t>
    <rPh sb="0" eb="2">
      <t>キンユウ</t>
    </rPh>
    <rPh sb="2" eb="4">
      <t>キカン</t>
    </rPh>
    <rPh sb="4" eb="5">
      <t>メイ</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</si>
  <si>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</si>
  <si>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</si>
  <si>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</si>
  <si>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</si>
  <si>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</si>
  <si>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</si>
  <si>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</si>
  <si>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</si>
  <si>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</si>
  <si>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</si>
  <si>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</si>
  <si>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</si>
  <si>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</si>
  <si>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</si>
  <si>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</si>
  <si>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</si>
  <si>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</si>
  <si>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</si>
  <si>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</si>
  <si>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</si>
  <si>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</si>
  <si>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</si>
  <si>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</si>
  <si>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</si>
  <si>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</si>
  <si>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</si>
  <si>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</si>
  <si>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</si>
  <si>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</si>
  <si>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</si>
  <si>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</si>
  <si>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</si>
  <si>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</si>
  <si>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</si>
  <si>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</si>
  <si>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</si>
  <si>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</si>
  <si>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</si>
  <si>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</si>
  <si>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</si>
  <si>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</si>
  <si>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</si>
  <si>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</si>
  <si>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</si>
  <si>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</si>
  <si>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</si>
  <si>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</si>
  <si>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</si>
  <si>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</si>
  <si>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</si>
  <si>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</si>
  <si>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</si>
  <si>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2"/>
  </si>
  <si>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2"/>
  </si>
  <si>
    <t>工事番号・工事名</t>
    <rPh sb="0" eb="2">
      <t>コウジ</t>
    </rPh>
    <rPh sb="2" eb="4">
      <t>バンゴウ</t>
    </rPh>
    <rPh sb="5" eb="7">
      <t>コウジ</t>
    </rPh>
    <rPh sb="7" eb="8">
      <t>メイ</t>
    </rPh>
    <phoneticPr fontId="42"/>
  </si>
  <si>
    <t>工事場所</t>
    <rPh sb="0" eb="2">
      <t>コウジ</t>
    </rPh>
    <rPh sb="2" eb="4">
      <t>バショ</t>
    </rPh>
    <phoneticPr fontId="42"/>
  </si>
  <si>
    <t>契約年月日</t>
    <rPh sb="0" eb="2">
      <t>ケイヤク</t>
    </rPh>
    <rPh sb="2" eb="5">
      <t>ネンガッピ</t>
    </rPh>
    <phoneticPr fontId="42"/>
  </si>
  <si>
    <t>請 負 代 金 額</t>
    <rPh sb="0" eb="1">
      <t>ショウ</t>
    </rPh>
    <rPh sb="2" eb="3">
      <t>フ</t>
    </rPh>
    <rPh sb="4" eb="5">
      <t>ダイ</t>
    </rPh>
    <rPh sb="6" eb="7">
      <t>カネ</t>
    </rPh>
    <rPh sb="8" eb="9">
      <t>ガク</t>
    </rPh>
    <phoneticPr fontId="42"/>
  </si>
  <si>
    <t>工事期間</t>
    <rPh sb="0" eb="2">
      <t>コウジ</t>
    </rPh>
    <rPh sb="2" eb="4">
      <t>キカン</t>
    </rPh>
    <phoneticPr fontId="42"/>
  </si>
  <si>
    <t xml:space="preserve">    共済証紙購入額</t>
    <rPh sb="4" eb="6">
      <t>キョウサイ</t>
    </rPh>
    <rPh sb="6" eb="8">
      <t>ショウシ</t>
    </rPh>
    <rPh sb="8" eb="10">
      <t>コウニュウ</t>
    </rPh>
    <rPh sb="10" eb="11">
      <t>ガク</t>
    </rPh>
    <phoneticPr fontId="42"/>
  </si>
  <si>
    <t>共済証紙</t>
    <rPh sb="0" eb="2">
      <t>キョウサイ</t>
    </rPh>
    <rPh sb="2" eb="4">
      <t>ショウシ</t>
    </rPh>
    <phoneticPr fontId="42"/>
  </si>
  <si>
    <t>×1,000</t>
    <phoneticPr fontId="42"/>
  </si>
  <si>
    <t>共済証紙購入額</t>
    <rPh sb="0" eb="2">
      <t>キョウサイ</t>
    </rPh>
    <rPh sb="2" eb="4">
      <t>ショウシ</t>
    </rPh>
    <rPh sb="4" eb="6">
      <t>コウニュウ</t>
    </rPh>
    <rPh sb="6" eb="7">
      <t>ガク</t>
    </rPh>
    <phoneticPr fontId="42"/>
  </si>
  <si>
    <t>購 入 率</t>
    <rPh sb="0" eb="1">
      <t>アガナ</t>
    </rPh>
    <rPh sb="2" eb="3">
      <t>イ</t>
    </rPh>
    <rPh sb="4" eb="5">
      <t>リツ</t>
    </rPh>
    <phoneticPr fontId="42"/>
  </si>
  <si>
    <t xml:space="preserve">    請負代金額</t>
    <rPh sb="4" eb="6">
      <t>ウケオイ</t>
    </rPh>
    <rPh sb="6" eb="8">
      <t>ダイキン</t>
    </rPh>
    <rPh sb="8" eb="9">
      <t>ガク</t>
    </rPh>
    <phoneticPr fontId="42"/>
  </si>
  <si>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2"/>
  </si>
  <si>
    <r>
      <t xml:space="preserve">貼り付け
</t>
    </r>
    <r>
      <rPr>
        <b/>
        <sz val="11"/>
        <rFont val="ＭＳ ゴシック"/>
        <family val="3"/>
        <charset val="128"/>
      </rPr>
      <t>※しっかり貼り付けること</t>
    </r>
    <rPh sb="0" eb="1">
      <t>ハ</t>
    </rPh>
    <rPh sb="2" eb="3">
      <t>ツ</t>
    </rPh>
    <rPh sb="10" eb="11">
      <t>ハ</t>
    </rPh>
    <rPh sb="12" eb="13">
      <t>ツ</t>
    </rPh>
    <phoneticPr fontId="42"/>
  </si>
  <si>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2"/>
  </si>
  <si>
    <t>報告書作成上の注意</t>
    <rPh sb="0" eb="3">
      <t>ホウコクショ</t>
    </rPh>
    <rPh sb="3" eb="6">
      <t>サクセイジョウ</t>
    </rPh>
    <rPh sb="7" eb="9">
      <t>チュウイ</t>
    </rPh>
    <phoneticPr fontId="42"/>
  </si>
  <si>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2"/>
  </si>
  <si>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2"/>
  </si>
  <si>
    <t>　　　契約書どおりに記入すること。</t>
    <rPh sb="3" eb="6">
      <t>ケイヤクショ</t>
    </rPh>
    <rPh sb="10" eb="12">
      <t>キニュウ</t>
    </rPh>
    <phoneticPr fontId="42"/>
  </si>
  <si>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2"/>
  </si>
  <si>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2"/>
  </si>
  <si>
    <t>　　　場所等によりそれぞれ一概に決まるものではありません。</t>
    <rPh sb="3" eb="5">
      <t>バショ</t>
    </rPh>
    <rPh sb="5" eb="6">
      <t>トウ</t>
    </rPh>
    <rPh sb="13" eb="15">
      <t>イチガイ</t>
    </rPh>
    <rPh sb="16" eb="17">
      <t>キ</t>
    </rPh>
    <phoneticPr fontId="42"/>
  </si>
  <si>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2"/>
  </si>
  <si>
    <t>　　　した金額）の割合を記入すること。</t>
    <rPh sb="5" eb="7">
      <t>キンガク</t>
    </rPh>
    <rPh sb="9" eb="11">
      <t>ワリアイ</t>
    </rPh>
    <rPh sb="12" eb="14">
      <t>キニュウ</t>
    </rPh>
    <phoneticPr fontId="42"/>
  </si>
  <si>
    <t>２．掛金収納書</t>
    <rPh sb="2" eb="4">
      <t>カケキン</t>
    </rPh>
    <rPh sb="4" eb="6">
      <t>シュウノウ</t>
    </rPh>
    <rPh sb="6" eb="7">
      <t>ショ</t>
    </rPh>
    <phoneticPr fontId="42"/>
  </si>
  <si>
    <t>　(1)　収納書貼付の方法</t>
    <rPh sb="5" eb="7">
      <t>シュウノウ</t>
    </rPh>
    <rPh sb="7" eb="8">
      <t>ショ</t>
    </rPh>
    <rPh sb="8" eb="10">
      <t>テンプ</t>
    </rPh>
    <rPh sb="11" eb="13">
      <t>ホウホウ</t>
    </rPh>
    <phoneticPr fontId="42"/>
  </si>
  <si>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2"/>
  </si>
  <si>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2"/>
  </si>
  <si>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2"/>
  </si>
  <si>
    <t>　　　付すること。</t>
    <phoneticPr fontId="42"/>
  </si>
  <si>
    <t>　(2)　契約者記入欄の記入方法</t>
    <rPh sb="5" eb="8">
      <t>ケイヤクシャ</t>
    </rPh>
    <rPh sb="8" eb="11">
      <t>キニュウラン</t>
    </rPh>
    <rPh sb="12" eb="14">
      <t>キニュウ</t>
    </rPh>
    <rPh sb="14" eb="16">
      <t>ホウホウ</t>
    </rPh>
    <phoneticPr fontId="42"/>
  </si>
  <si>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2"/>
  </si>
  <si>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2"/>
  </si>
  <si>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2"/>
  </si>
  <si>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2"/>
  </si>
  <si>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2"/>
  </si>
  <si>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2"/>
  </si>
  <si>
    <t>（裏面）</t>
    <rPh sb="1" eb="2">
      <t>ウラ</t>
    </rPh>
    <rPh sb="2" eb="3">
      <t>メン</t>
    </rPh>
    <phoneticPr fontId="42"/>
  </si>
  <si>
    <t>%</t>
    <phoneticPr fontId="42"/>
  </si>
  <si>
    <t>　　　　　下請業者についても同様とする。</t>
    <phoneticPr fontId="42"/>
  </si>
  <si>
    <t>五　戸　町　長　　様</t>
    <rPh sb="2" eb="3">
      <t>ト</t>
    </rPh>
    <rPh sb="4" eb="5">
      <t>マチ</t>
    </rPh>
    <rPh sb="6" eb="7">
      <t>チョウ</t>
    </rPh>
    <rPh sb="9" eb="10">
      <t>サマ</t>
    </rPh>
    <phoneticPr fontId="42"/>
  </si>
  <si>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2"/>
  </si>
  <si>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</si>
  <si>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</si>
  <si>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</si>
  <si>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</si>
  <si>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</si>
  <si>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</si>
  <si>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</si>
  <si>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令和    年    月    日</t>
    <rPh sb="0" eb="2">
      <t>レイワ</t>
    </rPh>
    <rPh sb="6" eb="7">
      <t>ネン</t>
    </rPh>
    <rPh sb="11" eb="12">
      <t>ガツ</t>
    </rPh>
    <rPh sb="16" eb="17">
      <t>ニチ</t>
    </rPh>
    <phoneticPr fontId="42"/>
  </si>
  <si>
    <t>例）東日本建設業保証㈱</t>
    <rPh sb="0" eb="1">
      <t>レイ</t>
    </rPh>
    <rPh sb="2" eb="8">
      <t>ヒガシニホンケンセツギョウ</t>
    </rPh>
    <rPh sb="8" eb="10">
      <t>ホショウ</t>
    </rPh>
    <phoneticPr fontId="20"/>
  </si>
  <si>
    <t>手作業</t>
    <phoneticPr fontId="20"/>
  </si>
  <si>
    <t>手作業・機械作業の併用</t>
    <phoneticPr fontId="20"/>
  </si>
  <si>
    <t>から</t>
    <phoneticPr fontId="20"/>
  </si>
  <si>
    <t>まで</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</si>
  <si>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</si>
  <si>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</si>
  <si>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</si>
  <si>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落札額×1.1（小数点以下切り捨て）</t>
    <rPh sb="0" eb="2">
      <t>ラクサツ</t>
    </rPh>
    <rPh sb="2" eb="3">
      <t>ガク</t>
    </rPh>
    <rPh sb="8" eb="13">
      <t>ショウスウテンイカ</t>
    </rPh>
    <rPh sb="13" eb="14">
      <t>キ</t>
    </rPh>
    <rPh sb="15" eb="16">
      <t>ス</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</si>
  <si>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
建設資材、木材、アスファルト・コンクリート
を利用又は発生する以下の工事に該当する場合
は記入すること。
</t>
    </r>
    <r>
      <rPr>
        <b/>
        <sz val="11"/>
        <color theme="1"/>
        <rFont val="ＭＳ ゴシック"/>
        <family val="3"/>
        <charset val="128"/>
      </rPr>
      <t/>
    </r>
    <rPh sb="0" eb="2">
      <t>ブンベツ</t>
    </rPh>
    <rPh sb="2" eb="4">
      <t>カイタイ</t>
    </rPh>
    <rPh sb="4" eb="6">
      <t>タイショウ</t>
    </rPh>
    <phoneticPr fontId="20"/>
  </si>
  <si>
    <t>現金納付</t>
    <rPh sb="0" eb="2">
      <t>ゲンキン</t>
    </rPh>
    <rPh sb="2" eb="4">
      <t>ノウフ</t>
    </rPh>
    <phoneticPr fontId="20"/>
  </si>
  <si>
    <t>建設工事請負仮契約書</t>
    <rPh sb="6" eb="7">
      <t>カリ</t>
    </rPh>
    <phoneticPr fontId="20"/>
  </si>
  <si>
    <t>仮契約日</t>
    <rPh sb="0" eb="1">
      <t>カリ</t>
    </rPh>
    <rPh sb="1" eb="4">
      <t>ケイヤクビ</t>
    </rPh>
    <phoneticPr fontId="20"/>
  </si>
  <si>
    <t>工期指定</t>
  </si>
  <si>
    <t>発注者が本契約を成立させる旨の意思表示をした日から</t>
    <rPh sb="0" eb="3">
      <t>ハッチュウシャ</t>
    </rPh>
    <rPh sb="4" eb="7">
      <t>ホンケイヤク</t>
    </rPh>
    <rPh sb="8" eb="10">
      <t>セイリツ</t>
    </rPh>
    <rPh sb="13" eb="14">
      <t>ムネ</t>
    </rPh>
    <rPh sb="15" eb="17">
      <t>イシ</t>
    </rPh>
    <rPh sb="17" eb="19">
      <t>ヒョウジ</t>
    </rPh>
    <rPh sb="22" eb="23">
      <t>ヒ</t>
    </rPh>
    <phoneticPr fontId="20"/>
  </si>
  <si>
    <t>上記の工事について、発注者と受注者、次のとおり仮契約を締結した。</t>
    <phoneticPr fontId="20"/>
  </si>
  <si>
    <t>（工事請負の予約）</t>
    <phoneticPr fontId="20"/>
  </si>
  <si>
    <t>（本契約の成立）</t>
    <phoneticPr fontId="20"/>
  </si>
  <si>
    <t>第2条　発注者は、前条の工事の請負に係る契約の締結について五戸町議会の議決を経た場合は、本契約を成立させる旨の意思表示をするものとし、その意思表示により、別紙条項を内容とする本契約は、締結されたものとする。</t>
    <phoneticPr fontId="20"/>
  </si>
  <si>
    <t>（協議事項）</t>
    <phoneticPr fontId="20"/>
  </si>
  <si>
    <t>第3条　この契約書に定めのない事項及び疑義の生じた事項については、当事者協議して定めるものとする。</t>
    <phoneticPr fontId="20"/>
  </si>
  <si>
    <t>第１条　上記の工事について、発注者及び受注者は、別紙の約款（ただし、第3(A)、3(B)、4、24(A)、25-3(A)、29-5(A)、34、35、36、37、38-3(A)、41、44、48-6(A)、50条を除く。）に定める内容の契約を締結することを予約した。</t>
    <rPh sb="0" eb="1">
      <t>ダイ</t>
    </rPh>
    <rPh sb="2" eb="3">
      <t>ジョウ</t>
    </rPh>
    <rPh sb="4" eb="6">
      <t>ジョウキ</t>
    </rPh>
    <rPh sb="7" eb="9">
      <t>コウジ</t>
    </rPh>
    <rPh sb="14" eb="17">
      <t>ハッチュウシャ</t>
    </rPh>
    <rPh sb="17" eb="18">
      <t>オヨ</t>
    </rPh>
    <rPh sb="19" eb="22">
      <t>ジュチュウシャ</t>
    </rPh>
    <rPh sb="24" eb="26">
      <t>ベッシ</t>
    </rPh>
    <rPh sb="27" eb="29">
      <t>ヤッカン</t>
    </rPh>
    <rPh sb="34" eb="35">
      <t>ダイ</t>
    </rPh>
    <rPh sb="105" eb="106">
      <t>ジョウ</t>
    </rPh>
    <rPh sb="107" eb="108">
      <t>ノゾ</t>
    </rPh>
    <rPh sb="118" eb="120">
      <t>ケイヤク</t>
    </rPh>
    <rPh sb="121" eb="123">
      <t>テイケツ</t>
    </rPh>
    <rPh sb="128" eb="130">
      <t>ヨヤク</t>
    </rPh>
    <phoneticPr fontId="20"/>
  </si>
  <si>
    <t>第１条　上記の工事について、発注者及び受注者は、別紙の約款（ただし、第3(A)、3(B)、4(B)、24(A)、25-3(A)、29-5(A)、34、35、36、37、38-3(A)、41(A)、44、48-6(B)条を除く。）に定める内容の契約を締結することを予約した。</t>
    <rPh sb="34" eb="35">
      <t>ダイ</t>
    </rPh>
    <rPh sb="108" eb="109">
      <t>ジョウ</t>
    </rPh>
    <rPh sb="110" eb="111">
      <t>ノゾ</t>
    </rPh>
    <phoneticPr fontId="20"/>
  </si>
  <si>
    <t>第１条　上記の工事について、発注者及び受注者は、別紙の約款（ただし、第3(A)、3(B)、4(B)、24(A)、25-3(A)、29-5(A)、37、38-3(A)、41(A)、44、48-6(B)条を除く。）に定める内容の契約を締結することを予約した。</t>
    <rPh sb="34" eb="35">
      <t>ダイ</t>
    </rPh>
    <rPh sb="99" eb="100">
      <t>ジョウ</t>
    </rPh>
    <rPh sb="101" eb="102">
      <t>ノゾ</t>
    </rPh>
    <phoneticPr fontId="20"/>
  </si>
  <si>
    <t>第１条　上記の工事について、発注者及び受注者は、別紙の約款（ただし、第3(A)、3(B)、4(B)、24(A)、25-3(A)、29-5(A)、37-11(A)、38-3(A)、41(A)、44、48-6(B)条を除く。）に定める内容の契約を締結することを予約した。</t>
    <rPh sb="34" eb="35">
      <t>ダイ</t>
    </rPh>
    <rPh sb="105" eb="106">
      <t>ジョウ</t>
    </rPh>
    <rPh sb="107" eb="108">
      <t>ノゾ</t>
    </rPh>
    <phoneticPr fontId="20"/>
  </si>
  <si>
    <t>「履行保証保険」、「履行ボンド」、「金融機関あるいは保証事業会社等による担保提供」の場合は、証券と約款を提出すること。
金銭保証→履行保証保険を選択
役務保証→履行ボンドを選択</t>
    <phoneticPr fontId="20"/>
  </si>
  <si>
    <t>代表者</t>
    <rPh sb="0" eb="3">
      <t>ダイヒョウシャ</t>
    </rPh>
    <phoneticPr fontId="20"/>
  </si>
  <si>
    <t>共同企業体の名称</t>
    <rPh sb="0" eb="2">
      <t>キョウドウ</t>
    </rPh>
    <rPh sb="2" eb="5">
      <t>キギョウタイ</t>
    </rPh>
    <rPh sb="6" eb="8">
      <t>メイショウ</t>
    </rPh>
    <phoneticPr fontId="20"/>
  </si>
  <si>
    <t>共同企業体の構成員</t>
    <rPh sb="0" eb="2">
      <t>キョウドウ</t>
    </rPh>
    <rPh sb="2" eb="5">
      <t>キギョウタイ</t>
    </rPh>
    <rPh sb="6" eb="9">
      <t>コウセイイン</t>
    </rPh>
    <phoneticPr fontId="20"/>
  </si>
  <si>
    <t>所在地</t>
    <rPh sb="0" eb="3">
      <t>ショザイチ</t>
    </rPh>
    <phoneticPr fontId="20"/>
  </si>
  <si>
    <t>商号又は名称</t>
    <rPh sb="0" eb="2">
      <t>ショウゴウ</t>
    </rPh>
    <rPh sb="2" eb="3">
      <t>マタ</t>
    </rPh>
    <rPh sb="4" eb="6">
      <t>メイショウ</t>
    </rPh>
    <phoneticPr fontId="20"/>
  </si>
  <si>
    <t>代表者名</t>
    <rPh sb="0" eb="3">
      <t>ダイヒョウシャ</t>
    </rPh>
    <rPh sb="3" eb="4">
      <t>メイ</t>
    </rPh>
    <phoneticPr fontId="20"/>
  </si>
  <si>
    <t>代表者名</t>
    <rPh sb="0" eb="1">
      <t>ヨ</t>
    </rPh>
    <rPh sb="1" eb="2">
      <t>オモテ</t>
    </rPh>
    <rPh sb="2" eb="3">
      <t>シャ</t>
    </rPh>
    <rPh sb="3" eb="4">
      <t>メイ</t>
    </rPh>
    <phoneticPr fontId="20"/>
  </si>
  <si>
    <t>所在地</t>
    <rPh sb="0" eb="1">
      <t>ショ</t>
    </rPh>
    <rPh sb="1" eb="2">
      <t>ザイ</t>
    </rPh>
    <rPh sb="2" eb="3">
      <t>チ</t>
    </rPh>
    <phoneticPr fontId="20"/>
  </si>
  <si>
    <t>共同企業体の構成員</t>
    <rPh sb="0" eb="5">
      <t>キョウドウキギョウタイ</t>
    </rPh>
    <rPh sb="6" eb="9">
      <t>コウセイイン</t>
    </rPh>
    <phoneticPr fontId="20"/>
  </si>
  <si>
    <t>商号又は名称</t>
    <rPh sb="0" eb="3">
      <t>ショウゴウマタ</t>
    </rPh>
    <rPh sb="4" eb="6">
      <t>メイショウ</t>
    </rPh>
    <phoneticPr fontId="20"/>
  </si>
  <si>
    <t>代表者職名</t>
    <rPh sb="0" eb="3">
      <t>ダイヒョウシャ</t>
    </rPh>
    <rPh sb="3" eb="5">
      <t>ショクメイ</t>
    </rPh>
    <phoneticPr fontId="20"/>
  </si>
  <si>
    <t>代表者氏名</t>
    <rPh sb="0" eb="3">
      <t>ダイヒョウシャ</t>
    </rPh>
    <rPh sb="3" eb="5">
      <t>シメイ</t>
    </rPh>
    <phoneticPr fontId="20"/>
  </si>
  <si>
    <t>企業情報</t>
    <rPh sb="0" eb="2">
      <t>キギョウ</t>
    </rPh>
    <rPh sb="2" eb="4">
      <t>ジョウホウ</t>
    </rPh>
    <phoneticPr fontId="20"/>
  </si>
  <si>
    <t>共同企業体名</t>
    <rPh sb="0" eb="2">
      <t>キョウドウ</t>
    </rPh>
    <rPh sb="2" eb="5">
      <t>キギョウタイ</t>
    </rPh>
    <rPh sb="5" eb="6">
      <t>メイ</t>
    </rPh>
    <phoneticPr fontId="20"/>
  </si>
  <si>
    <t>特定建設工事共同企業体</t>
    <phoneticPr fontId="20"/>
  </si>
  <si>
    <t>受　注　者　の　構　成　員</t>
    <rPh sb="0" eb="1">
      <t>ウケ</t>
    </rPh>
    <rPh sb="2" eb="3">
      <t>チュウ</t>
    </rPh>
    <rPh sb="4" eb="5">
      <t>シャ</t>
    </rPh>
    <rPh sb="8" eb="9">
      <t>カマエ</t>
    </rPh>
    <rPh sb="10" eb="11">
      <t>ナリ</t>
    </rPh>
    <rPh sb="12" eb="13">
      <t>イン</t>
    </rPh>
    <phoneticPr fontId="20"/>
  </si>
  <si>
    <t>代表以外の構成員①</t>
    <rPh sb="0" eb="2">
      <t>ダイヒョウ</t>
    </rPh>
    <rPh sb="2" eb="4">
      <t>イガイ</t>
    </rPh>
    <rPh sb="5" eb="8">
      <t>コウセイイン</t>
    </rPh>
    <phoneticPr fontId="20"/>
  </si>
  <si>
    <t>代表以外の構成員②</t>
    <rPh sb="0" eb="2">
      <t>ダイヒョウ</t>
    </rPh>
    <rPh sb="2" eb="4">
      <t>イガイ</t>
    </rPh>
    <rPh sb="5" eb="8">
      <t>コウセイイン</t>
    </rPh>
    <phoneticPr fontId="20"/>
  </si>
  <si>
    <t>仲裁合意書について</t>
    <phoneticPr fontId="20"/>
  </si>
  <si>
    <t>住　所</t>
    <rPh sb="0" eb="1">
      <t>ジュウ</t>
    </rPh>
    <rPh sb="2" eb="3">
      <t>ショ</t>
    </rPh>
    <phoneticPr fontId="20"/>
  </si>
  <si>
    <t>氏　名</t>
    <rPh sb="0" eb="1">
      <t>シ</t>
    </rPh>
    <rPh sb="2" eb="3">
      <t>ナ</t>
    </rPh>
    <phoneticPr fontId="20"/>
  </si>
  <si>
    <t>バ・オール建築等施設整備工事</t>
    <rPh sb="5" eb="7">
      <t>ケンチク</t>
    </rPh>
    <rPh sb="7" eb="8">
      <t>トウ</t>
    </rPh>
    <rPh sb="8" eb="10">
      <t>シセツ</t>
    </rPh>
    <rPh sb="10" eb="12">
      <t>セイビ</t>
    </rPh>
    <rPh sb="12" eb="14">
      <t>コウジ</t>
    </rPh>
    <phoneticPr fontId="20"/>
  </si>
  <si>
    <t>五戸町大字上市川字中山前　地内</t>
    <phoneticPr fontId="20"/>
  </si>
  <si>
    <t>印</t>
    <rPh sb="0" eb="1">
      <t>イン</t>
    </rPh>
    <phoneticPr fontId="42"/>
  </si>
  <si>
    <t>請負人</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</si>
</sst>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 numFmtId="185" formatCode="[DBNum3][$-411]ggge&quot;年&quot;m&quot;月&quot;d&quot;日&quot;;@"/>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b/>
      <sz val="14"/>
      <color rgb="FFFF0000"/>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
      <sz val="9"/>
      <color theme="1"/>
      <name val="ＭＳ ゴシック"/>
      <family val="3"/>
      <charset val="128"/>
    </font>
    <font>
      <sz val="9"/>
      <color rgb="FF000000"/>
      <name val="Meiryo UI"/>
      <family val="3"/>
      <charset val="128"/>
    </font>
    <font>
      <b/>
      <sz val="10"/>
      <color rgb="FFFF0000"/>
      <name val="ＭＳ ゴシック"/>
      <family val="3"/>
      <charset val="128"/>
    </font>
    <font>
      <sz val="10"/>
      <color theme="1"/>
      <name val="游ゴシック"/>
      <family val="2"/>
      <charset val="128"/>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301">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3" fillId="0" borderId="0" xfId="0" applyFont="1">
      <alignment vertical="center"/>
    </xf>
    <xf numFmtId="0" fontId="18" fillId="0" borderId="0" xfId="0" applyFont="1" applyAlignment="1">
      <alignment vertical="center"/>
    </xf>
    <xf numFmtId="0" fontId="33" fillId="0" borderId="0" xfId="0" applyFont="1" applyAlignment="1">
      <alignment horizontal="right" vertical="center"/>
    </xf>
    <xf numFmtId="0" fontId="33" fillId="0" borderId="0" xfId="0" applyFont="1" applyAlignment="1">
      <alignment horizontal="justify" vertical="center"/>
    </xf>
    <xf numFmtId="0" fontId="35"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3" fillId="0" borderId="0" xfId="0" applyNumberFormat="1" applyFont="1" applyAlignment="1">
      <alignment horizontal="right" vertical="center"/>
    </xf>
    <xf numFmtId="49" fontId="33"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7"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1" fillId="0" borderId="0" xfId="0" applyFont="1" applyAlignment="1"/>
    <xf numFmtId="0" fontId="41" fillId="0" borderId="0" xfId="0" applyFont="1" applyAlignment="1">
      <alignment horizontal="right"/>
    </xf>
    <xf numFmtId="0" fontId="43" fillId="0" borderId="0" xfId="0" applyFont="1" applyAlignment="1"/>
    <xf numFmtId="0" fontId="44" fillId="0" borderId="0" xfId="0" applyFont="1" applyAlignment="1"/>
    <xf numFmtId="0" fontId="41" fillId="0" borderId="14" xfId="0" applyFont="1" applyBorder="1" applyAlignment="1"/>
    <xf numFmtId="0" fontId="41" fillId="0" borderId="15" xfId="0" applyFont="1" applyBorder="1" applyAlignment="1">
      <alignment horizontal="center" vertical="center"/>
    </xf>
    <xf numFmtId="0" fontId="41" fillId="0" borderId="16" xfId="0" applyFont="1" applyBorder="1" applyAlignment="1"/>
    <xf numFmtId="0" fontId="41" fillId="0" borderId="17" xfId="0" applyFont="1" applyBorder="1" applyAlignment="1">
      <alignment horizontal="center" vertical="center"/>
    </xf>
    <xf numFmtId="0" fontId="41" fillId="0" borderId="22" xfId="0" applyFont="1" applyBorder="1" applyAlignment="1"/>
    <xf numFmtId="0" fontId="41" fillId="0" borderId="23" xfId="0" applyFont="1" applyBorder="1" applyAlignment="1">
      <alignment horizontal="center" vertical="center"/>
    </xf>
    <xf numFmtId="0" fontId="41" fillId="0" borderId="17" xfId="0" applyFont="1" applyBorder="1" applyAlignment="1">
      <alignment horizontal="distributed" vertical="center"/>
    </xf>
    <xf numFmtId="0" fontId="41" fillId="0" borderId="23" xfId="0" applyFont="1" applyBorder="1" applyAlignment="1">
      <alignment horizontal="distributed" vertical="center"/>
    </xf>
    <xf numFmtId="0" fontId="41" fillId="0" borderId="14" xfId="0" applyFont="1" applyBorder="1" applyAlignment="1">
      <alignment vertical="center"/>
    </xf>
    <xf numFmtId="0" fontId="41" fillId="0" borderId="16" xfId="0" applyFont="1" applyBorder="1" applyAlignment="1">
      <alignment vertical="center"/>
    </xf>
    <xf numFmtId="0" fontId="41" fillId="0" borderId="22" xfId="0" applyFont="1" applyBorder="1" applyAlignment="1">
      <alignment vertical="center"/>
    </xf>
    <xf numFmtId="0" fontId="41" fillId="0" borderId="0" xfId="0" applyFont="1" applyBorder="1" applyAlignment="1">
      <alignment horizontal="distributed" vertical="center"/>
    </xf>
    <xf numFmtId="0" fontId="41" fillId="0" borderId="19" xfId="0" applyFont="1" applyBorder="1" applyAlignment="1">
      <alignment horizontal="distributed" vertical="center"/>
    </xf>
    <xf numFmtId="0" fontId="41" fillId="0" borderId="18" xfId="0" applyFont="1" applyBorder="1" applyAlignment="1"/>
    <xf numFmtId="0" fontId="41" fillId="0" borderId="15" xfId="0" applyFont="1" applyBorder="1" applyAlignment="1"/>
    <xf numFmtId="0" fontId="41" fillId="0" borderId="17" xfId="0" applyFont="1" applyBorder="1" applyAlignment="1"/>
    <xf numFmtId="0" fontId="41" fillId="0" borderId="16" xfId="0" applyFont="1" applyBorder="1" applyAlignment="1">
      <alignment horizontal="left" vertical="center"/>
    </xf>
    <xf numFmtId="0" fontId="41" fillId="0" borderId="17" xfId="0" applyFont="1" applyBorder="1" applyAlignment="1">
      <alignment vertical="center"/>
    </xf>
    <xf numFmtId="0" fontId="41" fillId="0" borderId="0" xfId="0" applyFont="1" applyBorder="1" applyAlignment="1"/>
    <xf numFmtId="0" fontId="41" fillId="0" borderId="0" xfId="0" applyFont="1" applyAlignment="1">
      <alignment horizontal="center" vertical="center"/>
    </xf>
    <xf numFmtId="0" fontId="41" fillId="0" borderId="19" xfId="0" applyFont="1" applyBorder="1" applyAlignment="1"/>
    <xf numFmtId="0" fontId="41" fillId="0" borderId="23" xfId="0" applyFont="1" applyBorder="1" applyAlignment="1"/>
    <xf numFmtId="0" fontId="41" fillId="0" borderId="18" xfId="0" applyFont="1" applyBorder="1" applyAlignment="1">
      <alignment horizontal="center"/>
    </xf>
    <xf numFmtId="0" fontId="43" fillId="0" borderId="0" xfId="0" applyFont="1" applyAlignment="1">
      <alignment horizontal="center"/>
    </xf>
    <xf numFmtId="0" fontId="41" fillId="0" borderId="0" xfId="0" applyFont="1" applyAlignment="1">
      <alignment horizontal="right" indent="1"/>
    </xf>
    <xf numFmtId="0" fontId="47" fillId="0" borderId="0" xfId="0" applyFont="1">
      <alignment vertical="center"/>
    </xf>
    <xf numFmtId="0" fontId="39" fillId="0" borderId="10" xfId="0" applyFont="1" applyBorder="1" applyAlignment="1">
      <alignment horizontal="center" vertical="center" wrapText="1"/>
    </xf>
    <xf numFmtId="0" fontId="36" fillId="0" borderId="10" xfId="0" applyFont="1" applyBorder="1" applyAlignment="1">
      <alignment horizontal="center" vertical="center" wrapText="1"/>
    </xf>
    <xf numFmtId="0" fontId="0" fillId="0" borderId="0" xfId="0">
      <alignment vertical="center"/>
    </xf>
    <xf numFmtId="0" fontId="36" fillId="0" borderId="11" xfId="0" applyFont="1" applyBorder="1" applyAlignment="1">
      <alignment horizontal="distributed" vertical="center" wrapText="1" indent="1"/>
    </xf>
    <xf numFmtId="0" fontId="36" fillId="0" borderId="12" xfId="0" applyFont="1" applyBorder="1" applyAlignment="1">
      <alignment horizontal="left" vertical="center" wrapText="1"/>
    </xf>
    <xf numFmtId="0" fontId="36" fillId="0" borderId="12" xfId="0" applyFont="1" applyBorder="1" applyAlignment="1">
      <alignment horizontal="distributed" vertical="center" wrapText="1" indent="1"/>
    </xf>
    <xf numFmtId="0" fontId="36"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48" fillId="0" borderId="16" xfId="0" applyFont="1" applyBorder="1" applyAlignment="1">
      <alignment horizontal="left" vertical="top" wrapText="1"/>
    </xf>
    <xf numFmtId="0" fontId="48" fillId="0" borderId="0" xfId="0" applyFont="1" applyBorder="1" applyAlignment="1">
      <alignment horizontal="left" vertical="top" wrapText="1"/>
    </xf>
    <xf numFmtId="0" fontId="19" fillId="0" borderId="0" xfId="0" applyFont="1" applyAlignment="1">
      <alignment horizontal="distributed" vertical="distributed" wrapText="1" indent="1"/>
    </xf>
    <xf numFmtId="0" fontId="19" fillId="0" borderId="0" xfId="0" applyFont="1" applyAlignment="1">
      <alignment vertical="center"/>
    </xf>
    <xf numFmtId="0" fontId="19" fillId="0" borderId="0" xfId="0" applyFont="1">
      <alignment vertical="center"/>
    </xf>
    <xf numFmtId="178" fontId="19" fillId="0" borderId="0" xfId="0" applyNumberFormat="1" applyFont="1" applyAlignment="1">
      <alignment horizontal="left" vertical="center" indent="2"/>
    </xf>
    <xf numFmtId="0" fontId="19" fillId="0" borderId="0" xfId="0" applyFont="1" applyAlignment="1">
      <alignment horizontal="left" vertical="center" indent="1"/>
    </xf>
    <xf numFmtId="0" fontId="19" fillId="0" borderId="0" xfId="0" applyNumberFormat="1" applyFont="1" applyAlignment="1">
      <alignment horizontal="left" vertical="center" wrapText="1"/>
    </xf>
    <xf numFmtId="0" fontId="0" fillId="0" borderId="0" xfId="0">
      <alignment vertical="center"/>
    </xf>
    <xf numFmtId="0" fontId="19" fillId="0" borderId="0" xfId="0" applyNumberFormat="1" applyFont="1" applyAlignment="1">
      <alignment horizontal="left" vertical="center" indent="1"/>
    </xf>
    <xf numFmtId="0" fontId="19" fillId="0" borderId="0" xfId="0" applyNumberFormat="1" applyFont="1" applyAlignment="1">
      <alignment horizontal="left" vertical="center"/>
    </xf>
    <xf numFmtId="0" fontId="19" fillId="0" borderId="0" xfId="0" applyFont="1" applyAlignment="1">
      <alignment vertical="center"/>
    </xf>
    <xf numFmtId="0" fontId="19" fillId="0" borderId="0" xfId="0" applyFont="1" applyAlignment="1">
      <alignment horizontal="left" vertical="center"/>
    </xf>
    <xf numFmtId="0" fontId="19" fillId="0" borderId="0" xfId="0" applyFont="1">
      <alignment vertical="center"/>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33" fillId="0" borderId="0" xfId="0" applyFont="1" applyAlignment="1">
      <alignment vertical="center" wrapText="1"/>
    </xf>
    <xf numFmtId="0" fontId="33" fillId="0" borderId="0" xfId="0" applyFont="1" applyAlignment="1">
      <alignment vertical="center"/>
    </xf>
    <xf numFmtId="0" fontId="0" fillId="0" borderId="0" xfId="0" applyFont="1">
      <alignment vertical="center"/>
    </xf>
    <xf numFmtId="0" fontId="33" fillId="0" borderId="0" xfId="0" applyFont="1" applyAlignment="1">
      <alignment horizontal="left" vertical="center"/>
    </xf>
    <xf numFmtId="0" fontId="33" fillId="0" borderId="0" xfId="0" applyFont="1" applyAlignment="1">
      <alignment horizontal="center" vertical="center"/>
    </xf>
    <xf numFmtId="0" fontId="51" fillId="0" borderId="0" xfId="0" applyFont="1">
      <alignment vertical="center"/>
    </xf>
    <xf numFmtId="0" fontId="19" fillId="0" borderId="0" xfId="0" applyFont="1" applyAlignment="1">
      <alignment vertical="center" shrinkToFit="1"/>
    </xf>
    <xf numFmtId="0" fontId="33" fillId="0" borderId="0" xfId="0" applyFont="1" applyAlignment="1">
      <alignment horizontal="right" vertical="center" indent="1"/>
    </xf>
    <xf numFmtId="0" fontId="0" fillId="0" borderId="0" xfId="0" applyBorder="1">
      <alignment vertical="center"/>
    </xf>
    <xf numFmtId="0" fontId="41" fillId="0" borderId="0" xfId="0" applyFont="1" applyAlignment="1">
      <alignment shrinkToFit="1"/>
    </xf>
    <xf numFmtId="0" fontId="19" fillId="0" borderId="0" xfId="0" applyFont="1" applyAlignment="1">
      <alignment horizontal="right" vertical="center" wrapText="1" indent="1"/>
    </xf>
    <xf numFmtId="0" fontId="33" fillId="0" borderId="0" xfId="0" applyFont="1" applyAlignment="1">
      <alignment vertical="center" shrinkToFit="1"/>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22" fillId="0" borderId="11" xfId="0" applyFont="1" applyBorder="1" applyAlignment="1">
      <alignment horizontal="center" vertical="center" wrapText="1"/>
    </xf>
    <xf numFmtId="0" fontId="22" fillId="0" borderId="13"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0" fontId="22" fillId="0" borderId="10" xfId="0" applyFont="1" applyBorder="1" applyAlignment="1">
      <alignment horizontal="distributed" vertical="center" indent="1"/>
    </xf>
    <xf numFmtId="0" fontId="22" fillId="0" borderId="10" xfId="0"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4" xfId="0" applyFont="1" applyBorder="1" applyAlignment="1">
      <alignment horizontal="distributed" vertical="center" indent="1"/>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22" fillId="0" borderId="11" xfId="0" applyFont="1" applyBorder="1" applyAlignment="1">
      <alignment horizontal="center" vertical="center"/>
    </xf>
    <xf numFmtId="0" fontId="22" fillId="0" borderId="12" xfId="0" applyFont="1" applyBorder="1" applyAlignment="1">
      <alignment horizontal="center" vertical="center"/>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9" fillId="0" borderId="11" xfId="0" applyFont="1" applyBorder="1" applyAlignment="1">
      <alignment horizontal="left" vertical="center" wrapText="1"/>
    </xf>
    <xf numFmtId="0" fontId="29" fillId="0" borderId="12" xfId="0" applyFont="1" applyBorder="1" applyAlignment="1">
      <alignment horizontal="left" vertical="center" wrapText="1"/>
    </xf>
    <xf numFmtId="0" fontId="29" fillId="0" borderId="13" xfId="0" applyFont="1" applyBorder="1" applyAlignment="1">
      <alignment horizontal="left" vertical="center" wrapText="1"/>
    </xf>
    <xf numFmtId="0" fontId="50" fillId="0" borderId="10" xfId="0" applyFont="1" applyBorder="1" applyAlignment="1">
      <alignment horizontal="left" vertical="center" wrapText="1"/>
    </xf>
    <xf numFmtId="0" fontId="50" fillId="0" borderId="10" xfId="0" applyFont="1" applyBorder="1" applyAlignment="1">
      <alignment horizontal="left" vertical="center"/>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41" fillId="0" borderId="14" xfId="0" applyFont="1" applyBorder="1" applyAlignment="1">
      <alignment horizontal="left" vertical="center" wrapText="1"/>
    </xf>
    <xf numFmtId="0" fontId="41" fillId="0" borderId="18" xfId="0" applyFont="1" applyBorder="1" applyAlignment="1">
      <alignment horizontal="left" vertical="center" wrapText="1"/>
    </xf>
    <xf numFmtId="0" fontId="41" fillId="0" borderId="15"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81" fontId="22" fillId="0" borderId="21" xfId="0" applyNumberFormat="1" applyFont="1" applyBorder="1" applyAlignment="1">
      <alignment horizontal="center" vertical="center"/>
    </xf>
    <xf numFmtId="181" fontId="22" fillId="0" borderId="10"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0" xfId="0" applyFont="1" applyBorder="1" applyAlignment="1">
      <alignment horizontal="left" vertical="center"/>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8"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3" fillId="0" borderId="10" xfId="0" applyFont="1" applyBorder="1" applyAlignment="1">
      <alignment horizontal="center"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0" fontId="40" fillId="0" borderId="17" xfId="0" applyFont="1" applyBorder="1" applyAlignment="1">
      <alignment horizontal="center" vertical="center" textRotation="255"/>
    </xf>
    <xf numFmtId="181" fontId="27" fillId="0" borderId="0" xfId="0" applyNumberFormat="1" applyFont="1" applyAlignment="1">
      <alignment horizontal="left" vertical="top" wrapText="1"/>
    </xf>
    <xf numFmtId="181" fontId="19" fillId="0" borderId="19" xfId="0" applyNumberFormat="1" applyFont="1" applyBorder="1" applyAlignment="1">
      <alignment horizontal="center" vertical="center"/>
    </xf>
    <xf numFmtId="0" fontId="19" fillId="0" borderId="0" xfId="0" applyFont="1" applyAlignment="1">
      <alignment horizontal="left" vertical="center" wrapText="1" indent="1"/>
    </xf>
    <xf numFmtId="0" fontId="19"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left" vertical="center"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4"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33" fillId="0" borderId="0" xfId="0" applyFont="1" applyAlignment="1">
      <alignment vertical="center" shrinkToFit="1"/>
    </xf>
    <xf numFmtId="0" fontId="33" fillId="0" borderId="0" xfId="0" applyFont="1" applyAlignment="1">
      <alignment vertical="center"/>
    </xf>
    <xf numFmtId="0" fontId="33" fillId="0" borderId="0" xfId="0" applyFont="1" applyAlignment="1">
      <alignment horizontal="left" vertical="center" shrinkToFit="1"/>
    </xf>
    <xf numFmtId="0" fontId="19" fillId="0" borderId="0" xfId="0" applyFont="1" applyAlignment="1">
      <alignment horizontal="distributed" vertical="distributed" wrapText="1" indent="15"/>
    </xf>
    <xf numFmtId="0" fontId="19" fillId="0" borderId="0" xfId="0" applyFont="1" applyAlignment="1">
      <alignment horizontal="distributed" vertical="distributed" wrapText="1" indent="1"/>
    </xf>
    <xf numFmtId="179" fontId="19" fillId="0" borderId="0" xfId="0" applyNumberFormat="1" applyFont="1" applyAlignment="1">
      <alignment horizontal="left" vertical="center" indent="2"/>
    </xf>
    <xf numFmtId="0" fontId="19" fillId="0" borderId="0" xfId="0" applyFont="1" applyAlignment="1">
      <alignment horizontal="left" vertical="center" indent="2"/>
    </xf>
    <xf numFmtId="0" fontId="19" fillId="0" borderId="0" xfId="0" applyFont="1" applyAlignment="1">
      <alignment horizontal="right" vertical="center" wrapText="1"/>
    </xf>
    <xf numFmtId="180" fontId="27" fillId="0" borderId="0" xfId="0" applyNumberFormat="1" applyFont="1" applyAlignment="1">
      <alignment horizontal="left" vertical="center" wrapText="1"/>
    </xf>
    <xf numFmtId="181" fontId="27" fillId="0" borderId="0" xfId="0" applyNumberFormat="1" applyFont="1" applyAlignment="1">
      <alignment horizontal="left" vertical="top" wrapText="1" indent="2"/>
    </xf>
    <xf numFmtId="0" fontId="19" fillId="0" borderId="0" xfId="0" applyFont="1" applyAlignment="1">
      <alignment vertical="center" shrinkToFit="1"/>
    </xf>
    <xf numFmtId="178" fontId="19" fillId="0" borderId="0" xfId="0" applyNumberFormat="1" applyFont="1" applyAlignment="1">
      <alignment horizontal="left" vertical="center" indent="2"/>
    </xf>
    <xf numFmtId="177" fontId="27" fillId="0" borderId="0" xfId="0" applyNumberFormat="1" applyFont="1" applyAlignment="1">
      <alignment horizontal="left" vertical="center" indent="2"/>
    </xf>
    <xf numFmtId="0" fontId="19" fillId="0" borderId="0" xfId="0" applyFont="1" applyAlignment="1">
      <alignment horizontal="left" vertical="distributed" wrapText="1" indent="1"/>
    </xf>
    <xf numFmtId="178" fontId="19" fillId="0" borderId="19" xfId="0" applyNumberFormat="1" applyFont="1" applyBorder="1" applyAlignment="1">
      <alignment horizontal="center" vertical="center"/>
    </xf>
    <xf numFmtId="0" fontId="19" fillId="0" borderId="0" xfId="0" applyNumberFormat="1" applyFont="1" applyAlignment="1">
      <alignment horizontal="left" vertical="center" wrapText="1"/>
    </xf>
    <xf numFmtId="178" fontId="19" fillId="0" borderId="0" xfId="0" applyNumberFormat="1" applyFont="1" applyAlignment="1">
      <alignment horizontal="left" vertical="center"/>
    </xf>
    <xf numFmtId="0" fontId="33" fillId="0" borderId="0" xfId="0" applyFont="1" applyAlignment="1">
      <alignment horizontal="center" vertical="center"/>
    </xf>
    <xf numFmtId="0" fontId="33" fillId="0" borderId="0" xfId="0" applyFont="1" applyAlignment="1">
      <alignment horizontal="left" vertical="center" indent="3"/>
    </xf>
    <xf numFmtId="0" fontId="33" fillId="0" borderId="0" xfId="0" applyFont="1" applyAlignment="1">
      <alignment horizontal="right" vertical="center" indent="1"/>
    </xf>
    <xf numFmtId="0" fontId="33" fillId="0" borderId="0" xfId="0" applyFont="1">
      <alignment vertical="center"/>
    </xf>
    <xf numFmtId="0" fontId="34"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0" fontId="18" fillId="0" borderId="0" xfId="0" applyFont="1" applyAlignment="1">
      <alignment horizontal="left" vertical="distributed" wrapText="1"/>
    </xf>
    <xf numFmtId="0" fontId="36" fillId="0" borderId="10" xfId="0" applyFont="1" applyBorder="1" applyAlignment="1">
      <alignment horizontal="center" vertical="center" wrapText="1"/>
    </xf>
    <xf numFmtId="0" fontId="36" fillId="0" borderId="11" xfId="0" applyFont="1" applyBorder="1" applyAlignment="1">
      <alignment horizontal="center" vertical="center" wrapText="1"/>
    </xf>
    <xf numFmtId="0" fontId="36" fillId="0" borderId="12"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11" xfId="0" applyFont="1" applyBorder="1" applyAlignment="1">
      <alignment horizontal="center" vertical="center" shrinkToFit="1"/>
    </xf>
    <xf numFmtId="0" fontId="36" fillId="0" borderId="12" xfId="0" applyFont="1" applyBorder="1" applyAlignment="1">
      <alignment horizontal="center" vertical="center" shrinkToFit="1"/>
    </xf>
    <xf numFmtId="0" fontId="36" fillId="0" borderId="13" xfId="0" applyFont="1" applyBorder="1" applyAlignment="1">
      <alignment horizontal="center" vertical="center" shrinkToFit="1"/>
    </xf>
    <xf numFmtId="0" fontId="36" fillId="0" borderId="0" xfId="0" applyFont="1" applyAlignment="1">
      <alignment horizontal="justify" vertical="center" wrapText="1"/>
    </xf>
    <xf numFmtId="0" fontId="0" fillId="0" borderId="0" xfId="0">
      <alignment vertical="center"/>
    </xf>
    <xf numFmtId="0" fontId="36" fillId="0" borderId="10" xfId="0" applyFont="1" applyBorder="1" applyAlignment="1">
      <alignment horizontal="distributed" vertical="center" wrapText="1" indent="1"/>
    </xf>
    <xf numFmtId="0" fontId="37" fillId="0" borderId="0" xfId="0" applyFont="1" applyAlignment="1">
      <alignment horizontal="justify" vertical="center" wrapText="1"/>
    </xf>
    <xf numFmtId="0" fontId="33" fillId="0" borderId="0" xfId="0" applyFont="1" applyAlignment="1">
      <alignment horizontal="center" vertical="center" wrapText="1"/>
    </xf>
    <xf numFmtId="0" fontId="33" fillId="0" borderId="0" xfId="0" applyFont="1" applyAlignment="1">
      <alignment horizontal="left" vertical="distributed" wrapText="1"/>
    </xf>
    <xf numFmtId="0" fontId="19" fillId="0" borderId="10" xfId="0" applyFont="1" applyBorder="1" applyAlignment="1">
      <alignment horizontal="center" vertical="center"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3" fillId="0" borderId="0" xfId="0" applyFont="1" applyAlignment="1">
      <alignment horizontal="left" vertical="center" wrapText="1"/>
    </xf>
    <xf numFmtId="0" fontId="33"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185" fontId="19" fillId="0" borderId="0" xfId="0" applyNumberFormat="1" applyFont="1" applyAlignment="1">
      <alignment horizontal="right" vertical="center" wrapText="1"/>
    </xf>
    <xf numFmtId="0" fontId="19" fillId="0" borderId="0" xfId="0" applyFont="1" applyAlignment="1">
      <alignment vertical="center"/>
    </xf>
    <xf numFmtId="0" fontId="19" fillId="0" borderId="0" xfId="0" applyFont="1" applyAlignment="1">
      <alignment horizontal="left" vertical="top" wrapText="1"/>
    </xf>
    <xf numFmtId="0" fontId="41" fillId="0" borderId="14" xfId="0" applyFont="1" applyBorder="1" applyAlignment="1">
      <alignment horizontal="center"/>
    </xf>
    <xf numFmtId="0" fontId="41" fillId="0" borderId="18" xfId="0" applyFont="1" applyBorder="1" applyAlignment="1">
      <alignment horizontal="center"/>
    </xf>
    <xf numFmtId="0" fontId="45" fillId="0" borderId="0" xfId="0" applyFont="1" applyAlignment="1">
      <alignment horizontal="center" vertical="center" wrapText="1"/>
    </xf>
    <xf numFmtId="0" fontId="41" fillId="0" borderId="0" xfId="0" applyFont="1" applyAlignment="1">
      <alignment horizontal="center" vertical="center"/>
    </xf>
    <xf numFmtId="0" fontId="41" fillId="0" borderId="17" xfId="0" applyFont="1" applyBorder="1" applyAlignment="1">
      <alignment horizontal="center" vertical="center"/>
    </xf>
    <xf numFmtId="0" fontId="43" fillId="0" borderId="0" xfId="0" applyFont="1" applyAlignment="1">
      <alignment horizontal="center"/>
    </xf>
    <xf numFmtId="0" fontId="41" fillId="0" borderId="12" xfId="0" applyFont="1" applyBorder="1" applyAlignment="1">
      <alignment horizontal="distributed" vertical="center"/>
    </xf>
    <xf numFmtId="0" fontId="0" fillId="0" borderId="0" xfId="0" applyAlignment="1">
      <alignment horizontal="center" vertical="center"/>
    </xf>
    <xf numFmtId="0" fontId="41" fillId="0" borderId="17" xfId="0" applyFont="1" applyBorder="1" applyAlignment="1">
      <alignment horizontal="left" vertical="center"/>
    </xf>
    <xf numFmtId="0" fontId="41" fillId="0" borderId="18" xfId="0" applyFont="1" applyBorder="1" applyAlignment="1">
      <alignment horizontal="center" vertical="center"/>
    </xf>
    <xf numFmtId="0" fontId="41" fillId="0" borderId="0" xfId="0" applyFont="1" applyBorder="1" applyAlignment="1">
      <alignment horizontal="center" vertical="center"/>
    </xf>
    <xf numFmtId="0" fontId="41" fillId="0" borderId="19" xfId="0" applyFont="1" applyBorder="1" applyAlignment="1">
      <alignment horizontal="center" vertical="center"/>
    </xf>
    <xf numFmtId="58" fontId="41" fillId="0" borderId="14" xfId="0" applyNumberFormat="1" applyFont="1" applyBorder="1" applyAlignment="1">
      <alignment horizontal="center" vertical="center"/>
    </xf>
    <xf numFmtId="0" fontId="41" fillId="0" borderId="16" xfId="0" applyFont="1" applyBorder="1" applyAlignment="1">
      <alignment horizontal="center" vertical="center"/>
    </xf>
    <xf numFmtId="0" fontId="41" fillId="0" borderId="22" xfId="0" applyFont="1" applyBorder="1" applyAlignment="1">
      <alignment horizontal="center" vertical="center"/>
    </xf>
    <xf numFmtId="58" fontId="41" fillId="0" borderId="18" xfId="0" applyNumberFormat="1" applyFont="1" applyBorder="1" applyAlignment="1">
      <alignment horizontal="center" vertical="center"/>
    </xf>
    <xf numFmtId="0" fontId="41" fillId="0" borderId="18" xfId="0" applyFont="1" applyBorder="1" applyAlignment="1">
      <alignment horizontal="left" vertical="center"/>
    </xf>
    <xf numFmtId="0" fontId="41" fillId="0" borderId="15" xfId="0" applyFont="1" applyBorder="1" applyAlignment="1">
      <alignment horizontal="left" vertical="center"/>
    </xf>
    <xf numFmtId="0" fontId="41" fillId="0" borderId="0" xfId="0" applyFont="1" applyBorder="1" applyAlignment="1">
      <alignment horizontal="left" vertical="center"/>
    </xf>
    <xf numFmtId="0" fontId="41" fillId="0" borderId="19" xfId="0" applyFont="1" applyBorder="1" applyAlignment="1">
      <alignment horizontal="left" vertical="center"/>
    </xf>
    <xf numFmtId="0" fontId="41" fillId="0" borderId="23" xfId="0" applyFont="1" applyBorder="1" applyAlignment="1">
      <alignment horizontal="left" vertical="center"/>
    </xf>
    <xf numFmtId="2" fontId="41" fillId="0" borderId="16" xfId="0" applyNumberFormat="1" applyFont="1" applyBorder="1" applyAlignment="1">
      <alignment horizontal="right" vertical="center"/>
    </xf>
    <xf numFmtId="182" fontId="41" fillId="0" borderId="14" xfId="0" applyNumberFormat="1" applyFont="1" applyBorder="1" applyAlignment="1">
      <alignment horizontal="center" vertical="center"/>
    </xf>
    <xf numFmtId="182" fontId="41" fillId="0" borderId="15" xfId="0" applyNumberFormat="1" applyFont="1" applyBorder="1" applyAlignment="1">
      <alignment horizontal="center" vertical="center"/>
    </xf>
    <xf numFmtId="182" fontId="41" fillId="0" borderId="16" xfId="0" applyNumberFormat="1" applyFont="1" applyBorder="1" applyAlignment="1">
      <alignment horizontal="center" vertical="center"/>
    </xf>
    <xf numFmtId="182" fontId="41" fillId="0" borderId="17" xfId="0" applyNumberFormat="1" applyFont="1" applyBorder="1" applyAlignment="1">
      <alignment horizontal="center" vertical="center"/>
    </xf>
    <xf numFmtId="182" fontId="41" fillId="0" borderId="22" xfId="0" applyNumberFormat="1" applyFont="1" applyBorder="1" applyAlignment="1">
      <alignment horizontal="center" vertical="center"/>
    </xf>
    <xf numFmtId="182" fontId="41" fillId="0" borderId="23" xfId="0" applyNumberFormat="1" applyFont="1" applyBorder="1" applyAlignment="1">
      <alignment horizontal="center" vertical="center"/>
    </xf>
    <xf numFmtId="0" fontId="41" fillId="0" borderId="10" xfId="0" applyFont="1" applyBorder="1" applyAlignment="1">
      <alignment horizontal="left" vertical="center"/>
    </xf>
    <xf numFmtId="0" fontId="41" fillId="0" borderId="14" xfId="0" applyFont="1" applyBorder="1" applyAlignment="1">
      <alignment vertical="center"/>
    </xf>
    <xf numFmtId="0" fontId="41" fillId="0" borderId="15" xfId="0" applyFont="1" applyBorder="1" applyAlignment="1">
      <alignment vertical="center"/>
    </xf>
    <xf numFmtId="0" fontId="41" fillId="0" borderId="16" xfId="0" applyFont="1" applyBorder="1" applyAlignment="1">
      <alignment vertical="center"/>
    </xf>
    <xf numFmtId="0" fontId="41" fillId="0" borderId="17" xfId="0" applyFont="1" applyBorder="1" applyAlignment="1">
      <alignment vertical="center"/>
    </xf>
    <xf numFmtId="0" fontId="41" fillId="0" borderId="22" xfId="0" applyFont="1" applyBorder="1" applyAlignment="1">
      <alignment vertical="center"/>
    </xf>
    <xf numFmtId="0" fontId="41" fillId="0" borderId="23" xfId="0" applyFont="1" applyBorder="1" applyAlignment="1">
      <alignment vertical="center"/>
    </xf>
    <xf numFmtId="182" fontId="41" fillId="0" borderId="18" xfId="42" applyNumberFormat="1" applyFont="1" applyBorder="1" applyAlignment="1">
      <alignment horizontal="right" vertical="center"/>
    </xf>
    <xf numFmtId="182" fontId="41" fillId="0" borderId="15" xfId="42" applyNumberFormat="1" applyFont="1" applyBorder="1" applyAlignment="1">
      <alignment horizontal="right" vertical="center"/>
    </xf>
    <xf numFmtId="182" fontId="41" fillId="0" borderId="0" xfId="42" applyNumberFormat="1" applyFont="1" applyBorder="1" applyAlignment="1">
      <alignment horizontal="right" vertical="center"/>
    </xf>
    <xf numFmtId="182" fontId="41" fillId="0" borderId="17" xfId="42" applyNumberFormat="1" applyFont="1" applyBorder="1" applyAlignment="1">
      <alignment horizontal="right" vertical="center"/>
    </xf>
    <xf numFmtId="182" fontId="41" fillId="0" borderId="19" xfId="42" applyNumberFormat="1" applyFont="1" applyBorder="1" applyAlignment="1">
      <alignment horizontal="right" vertical="center"/>
    </xf>
    <xf numFmtId="182" fontId="41" fillId="0" borderId="23" xfId="42" applyNumberFormat="1" applyFont="1" applyBorder="1" applyAlignment="1">
      <alignment horizontal="right" vertical="center"/>
    </xf>
    <xf numFmtId="0" fontId="41" fillId="0" borderId="18" xfId="0" applyFont="1" applyBorder="1" applyAlignment="1">
      <alignment horizontal="distributed" vertical="center"/>
    </xf>
    <xf numFmtId="0" fontId="41" fillId="0" borderId="0" xfId="0" applyFont="1" applyBorder="1" applyAlignment="1">
      <alignment horizontal="distributed" vertical="center"/>
    </xf>
    <xf numFmtId="0" fontId="41" fillId="0" borderId="19" xfId="0" applyFont="1" applyBorder="1" applyAlignment="1">
      <alignment horizontal="distributed" vertical="center"/>
    </xf>
    <xf numFmtId="0" fontId="41" fillId="0" borderId="10" xfId="0" applyNumberFormat="1" applyFont="1" applyBorder="1" applyAlignment="1">
      <alignment horizontal="left" vertical="center" shrinkToFit="1"/>
    </xf>
    <xf numFmtId="0" fontId="41" fillId="0" borderId="0" xfId="0" applyFont="1" applyAlignment="1">
      <alignment horizontal="center" vertical="center" shrinkToFit="1"/>
    </xf>
    <xf numFmtId="58" fontId="41" fillId="0" borderId="10" xfId="0" applyNumberFormat="1" applyFont="1" applyBorder="1" applyAlignment="1">
      <alignment horizontal="center" vertical="center"/>
    </xf>
    <xf numFmtId="0" fontId="41" fillId="0" borderId="10" xfId="0" applyFont="1" applyBorder="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2">
    <dxf>
      <fill>
        <patternFill>
          <bgColor theme="0" tint="-0.499984740745262"/>
        </patternFill>
      </fill>
    </dxf>
    <dxf>
      <fill>
        <patternFill>
          <bgColor theme="0" tint="-0.49998474074526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95250</xdr:colOff>
          <xdr:row>16</xdr:row>
          <xdr:rowOff>266700</xdr:rowOff>
        </xdr:from>
        <xdr:to>
          <xdr:col>12</xdr:col>
          <xdr:colOff>828675</xdr:colOff>
          <xdr:row>17</xdr:row>
          <xdr:rowOff>133350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0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土木工事　　　契約金額500万円以上（消費税込）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85725</xdr:rowOff>
        </xdr:from>
        <xdr:to>
          <xdr:col>12</xdr:col>
          <xdr:colOff>9525</xdr:colOff>
          <xdr:row>17</xdr:row>
          <xdr:rowOff>333375</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0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リフォーム等　　契約金額1億円以上（消費税込）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276225</xdr:rowOff>
        </xdr:from>
        <xdr:to>
          <xdr:col>12</xdr:col>
          <xdr:colOff>457200</xdr:colOff>
          <xdr:row>18</xdr:row>
          <xdr:rowOff>142875</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0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新築・増築　　床面積の合計500㎡以上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18</xdr:row>
          <xdr:rowOff>95250</xdr:rowOff>
        </xdr:from>
        <xdr:to>
          <xdr:col>12</xdr:col>
          <xdr:colOff>409575</xdr:colOff>
          <xdr:row>18</xdr:row>
          <xdr:rowOff>342900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0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解体工事　　　解体部分の床面積80㎡以上</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9525</xdr:colOff>
      <xdr:row>23</xdr:row>
      <xdr:rowOff>142875</xdr:rowOff>
    </xdr:from>
    <xdr:to>
      <xdr:col>5</xdr:col>
      <xdr:colOff>476250</xdr:colOff>
      <xdr:row>30</xdr:row>
      <xdr:rowOff>95250</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2752725" y="5905500"/>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r>
            <a:rPr kumimoji="1" lang="ja-JP" altLang="en-US" sz="1200"/>
            <a:t>（裏面：</a:t>
          </a:r>
          <a:endParaRPr kumimoji="1" lang="en-US" altLang="ja-JP" sz="1200"/>
        </a:p>
        <a:p>
          <a:pPr algn="ctr"/>
          <a:r>
            <a:rPr kumimoji="1" lang="ja-JP" altLang="en-US" sz="1200"/>
            <a:t>仲裁合意書について）</a:t>
          </a:r>
          <a:endParaRPr kumimoji="1" lang="en-US" altLang="ja-JP" sz="1200"/>
        </a:p>
        <a:p>
          <a:pPr algn="ctr"/>
          <a:endParaRPr kumimoji="1" lang="en-US" altLang="ja-JP" sz="1200"/>
        </a:p>
        <a:p>
          <a:pPr algn="ctr"/>
          <a:r>
            <a:rPr kumimoji="1" lang="en-US" altLang="ja-JP" sz="1200"/>
            <a:t>5</a:t>
          </a:r>
        </a:p>
      </xdr:txBody>
    </xdr:sp>
    <xdr:clientData/>
  </xdr:twoCellAnchor>
  <xdr:twoCellAnchor>
    <xdr:from>
      <xdr:col>3</xdr:col>
      <xdr:colOff>114300</xdr:colOff>
      <xdr:row>17</xdr:row>
      <xdr:rowOff>171450</xdr:rowOff>
    </xdr:from>
    <xdr:to>
      <xdr:col>4</xdr:col>
      <xdr:colOff>581025</xdr:colOff>
      <xdr:row>24</xdr:row>
      <xdr:rowOff>57150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2171700" y="45053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4</a:t>
          </a:r>
          <a:endParaRPr kumimoji="1" lang="ja-JP" altLang="en-US" sz="1200"/>
        </a:p>
      </xdr:txBody>
    </xdr:sp>
    <xdr:clientData/>
  </xdr:twoCellAnchor>
  <xdr:twoCellAnchor>
    <xdr:from>
      <xdr:col>2</xdr:col>
      <xdr:colOff>438150</xdr:colOff>
      <xdr:row>12</xdr:row>
      <xdr:rowOff>200025</xdr:rowOff>
    </xdr:from>
    <xdr:to>
      <xdr:col>4</xdr:col>
      <xdr:colOff>219075</xdr:colOff>
      <xdr:row>19</xdr:row>
      <xdr:rowOff>85725</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809750" y="334327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57150</xdr:colOff>
      <xdr:row>6</xdr:row>
      <xdr:rowOff>133350</xdr:rowOff>
    </xdr:from>
    <xdr:to>
      <xdr:col>3</xdr:col>
      <xdr:colOff>523875</xdr:colOff>
      <xdr:row>14</xdr:row>
      <xdr:rowOff>19050</xdr:rowOff>
    </xdr:to>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1428750" y="1847850"/>
          <a:ext cx="1152525" cy="1790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受注者の</a:t>
          </a:r>
          <a:endParaRPr kumimoji="1" lang="en-US" altLang="ja-JP" sz="1200"/>
        </a:p>
        <a:p>
          <a:pPr algn="ctr"/>
          <a:r>
            <a:rPr kumimoji="1" lang="ja-JP" altLang="en-US" sz="1200"/>
            <a:t>構成員</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3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3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3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3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3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3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3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300-00000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3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3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3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3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3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3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3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300-00001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300-00001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300-00001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300-00001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300-00001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300-00001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300-00001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300-00001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300-00001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300-00001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300-00001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300-00001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300-00001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 uri="{FF2B5EF4-FFF2-40B4-BE49-F238E27FC236}">
                  <a16:creationId xmlns:a16="http://schemas.microsoft.com/office/drawing/2014/main" id="{00000000-0008-0000-0300-00001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 uri="{FF2B5EF4-FFF2-40B4-BE49-F238E27FC236}">
                  <a16:creationId xmlns:a16="http://schemas.microsoft.com/office/drawing/2014/main" id="{00000000-0008-0000-0300-00001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 uri="{FF2B5EF4-FFF2-40B4-BE49-F238E27FC236}">
                  <a16:creationId xmlns:a16="http://schemas.microsoft.com/office/drawing/2014/main" id="{00000000-0008-0000-0300-00001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 uri="{FF2B5EF4-FFF2-40B4-BE49-F238E27FC236}">
                  <a16:creationId xmlns:a16="http://schemas.microsoft.com/office/drawing/2014/main" id="{00000000-0008-0000-0300-00002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300-00002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300-00002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 uri="{FF2B5EF4-FFF2-40B4-BE49-F238E27FC236}">
                  <a16:creationId xmlns:a16="http://schemas.microsoft.com/office/drawing/2014/main" id="{00000000-0008-0000-0300-00002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 uri="{FF2B5EF4-FFF2-40B4-BE49-F238E27FC236}">
                  <a16:creationId xmlns:a16="http://schemas.microsoft.com/office/drawing/2014/main" id="{00000000-0008-0000-0300-00002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300-00002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300-00002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300-00002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300-00002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300-00002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300-00002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300-00002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 uri="{FF2B5EF4-FFF2-40B4-BE49-F238E27FC236}">
                  <a16:creationId xmlns:a16="http://schemas.microsoft.com/office/drawing/2014/main" id="{00000000-0008-0000-0300-00002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 uri="{FF2B5EF4-FFF2-40B4-BE49-F238E27FC236}">
                  <a16:creationId xmlns:a16="http://schemas.microsoft.com/office/drawing/2014/main" id="{00000000-0008-0000-0300-00002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 uri="{FF2B5EF4-FFF2-40B4-BE49-F238E27FC236}">
                  <a16:creationId xmlns:a16="http://schemas.microsoft.com/office/drawing/2014/main" id="{00000000-0008-0000-0300-00002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 uri="{FF2B5EF4-FFF2-40B4-BE49-F238E27FC236}">
                  <a16:creationId xmlns:a16="http://schemas.microsoft.com/office/drawing/2014/main" id="{00000000-0008-0000-0300-00002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 uri="{FF2B5EF4-FFF2-40B4-BE49-F238E27FC236}">
                  <a16:creationId xmlns:a16="http://schemas.microsoft.com/office/drawing/2014/main" id="{00000000-0008-0000-0300-00003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 uri="{FF2B5EF4-FFF2-40B4-BE49-F238E27FC236}">
                  <a16:creationId xmlns:a16="http://schemas.microsoft.com/office/drawing/2014/main" id="{00000000-0008-0000-0300-00003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 uri="{FF2B5EF4-FFF2-40B4-BE49-F238E27FC236}">
                  <a16:creationId xmlns:a16="http://schemas.microsoft.com/office/drawing/2014/main" id="{00000000-0008-0000-0300-00003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 uri="{FF2B5EF4-FFF2-40B4-BE49-F238E27FC236}">
                  <a16:creationId xmlns:a16="http://schemas.microsoft.com/office/drawing/2014/main" id="{00000000-0008-0000-0300-00003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 uri="{FF2B5EF4-FFF2-40B4-BE49-F238E27FC236}">
                  <a16:creationId xmlns:a16="http://schemas.microsoft.com/office/drawing/2014/main" id="{00000000-0008-0000-0300-00003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 uri="{FF2B5EF4-FFF2-40B4-BE49-F238E27FC236}">
                  <a16:creationId xmlns:a16="http://schemas.microsoft.com/office/drawing/2014/main" id="{00000000-0008-0000-0300-00003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 uri="{FF2B5EF4-FFF2-40B4-BE49-F238E27FC236}">
                  <a16:creationId xmlns:a16="http://schemas.microsoft.com/office/drawing/2014/main" id="{00000000-0008-0000-0300-00003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 uri="{FF2B5EF4-FFF2-40B4-BE49-F238E27FC236}">
                  <a16:creationId xmlns:a16="http://schemas.microsoft.com/office/drawing/2014/main" id="{00000000-0008-0000-0300-00003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 uri="{FF2B5EF4-FFF2-40B4-BE49-F238E27FC236}">
                  <a16:creationId xmlns:a16="http://schemas.microsoft.com/office/drawing/2014/main" id="{00000000-0008-0000-0300-00003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 uri="{FF2B5EF4-FFF2-40B4-BE49-F238E27FC236}">
                  <a16:creationId xmlns:a16="http://schemas.microsoft.com/office/drawing/2014/main" id="{00000000-0008-0000-0300-00003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300-00003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 uri="{FF2B5EF4-FFF2-40B4-BE49-F238E27FC236}">
                  <a16:creationId xmlns:a16="http://schemas.microsoft.com/office/drawing/2014/main" id="{00000000-0008-0000-0300-00003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 uri="{FF2B5EF4-FFF2-40B4-BE49-F238E27FC236}">
                  <a16:creationId xmlns:a16="http://schemas.microsoft.com/office/drawing/2014/main" id="{00000000-0008-0000-0300-00003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 uri="{FF2B5EF4-FFF2-40B4-BE49-F238E27FC236}">
                  <a16:creationId xmlns:a16="http://schemas.microsoft.com/office/drawing/2014/main" id="{00000000-0008-0000-0300-00003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 uri="{FF2B5EF4-FFF2-40B4-BE49-F238E27FC236}">
                  <a16:creationId xmlns:a16="http://schemas.microsoft.com/office/drawing/2014/main" id="{00000000-0008-0000-0300-00003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 uri="{FF2B5EF4-FFF2-40B4-BE49-F238E27FC236}">
                  <a16:creationId xmlns:a16="http://schemas.microsoft.com/office/drawing/2014/main" id="{00000000-0008-0000-0300-00003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 uri="{FF2B5EF4-FFF2-40B4-BE49-F238E27FC236}">
                  <a16:creationId xmlns:a16="http://schemas.microsoft.com/office/drawing/2014/main" id="{00000000-0008-0000-0300-00004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 uri="{FF2B5EF4-FFF2-40B4-BE49-F238E27FC236}">
                  <a16:creationId xmlns:a16="http://schemas.microsoft.com/office/drawing/2014/main" id="{00000000-0008-0000-0300-00004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 uri="{FF2B5EF4-FFF2-40B4-BE49-F238E27FC236}">
                  <a16:creationId xmlns:a16="http://schemas.microsoft.com/office/drawing/2014/main" id="{00000000-0008-0000-0300-00004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a:extLst>
            <a:ext uri="{FF2B5EF4-FFF2-40B4-BE49-F238E27FC236}">
              <a16:creationId xmlns:a16="http://schemas.microsoft.com/office/drawing/2014/main" id="{00000000-0008-0000-0400-000002000000}"/>
            </a:ext>
          </a:extLst>
        </xdr:cNvPr>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571500</xdr:colOff>
      <xdr:row>3</xdr:row>
      <xdr:rowOff>125831</xdr:rowOff>
    </xdr:from>
    <xdr:to>
      <xdr:col>15</xdr:col>
      <xdr:colOff>428626</xdr:colOff>
      <xdr:row>11</xdr:row>
      <xdr:rowOff>87678</xdr:rowOff>
    </xdr:to>
    <xdr:grpSp>
      <xdr:nvGrpSpPr>
        <xdr:cNvPr id="6" name="グループ化 5">
          <a:extLst>
            <a:ext uri="{FF2B5EF4-FFF2-40B4-BE49-F238E27FC236}">
              <a16:creationId xmlns:a16="http://schemas.microsoft.com/office/drawing/2014/main" id="{00000000-0008-0000-0400-000006000000}"/>
            </a:ext>
          </a:extLst>
        </xdr:cNvPr>
        <xdr:cNvGrpSpPr/>
      </xdr:nvGrpSpPr>
      <xdr:grpSpPr>
        <a:xfrm>
          <a:off x="6715125" y="840206"/>
          <a:ext cx="4676776" cy="1866847"/>
          <a:chOff x="6591300" y="268706"/>
          <a:chExt cx="4676776" cy="1866847"/>
        </a:xfrm>
      </xdr:grpSpPr>
      <xdr:pic>
        <xdr:nvPicPr>
          <xdr:cNvPr id="3" name="図 2">
            <a:extLst>
              <a:ext uri="{FF2B5EF4-FFF2-40B4-BE49-F238E27FC236}">
                <a16:creationId xmlns:a16="http://schemas.microsoft.com/office/drawing/2014/main" id="{00000000-0008-0000-0400-000003000000}"/>
              </a:ext>
            </a:extLst>
          </xdr:cNvPr>
          <xdr:cNvPicPr>
            <a:picLocks noChangeAspect="1"/>
          </xdr:cNvPicPr>
        </xdr:nvPicPr>
        <xdr:blipFill rotWithShape="1">
          <a:blip xmlns:r="http://schemas.openxmlformats.org/officeDocument/2006/relationships" r:embed="rId1"/>
          <a:srcRect l="1909" t="41218" r="46455" b="21594"/>
          <a:stretch/>
        </xdr:blipFill>
        <xdr:spPr>
          <a:xfrm>
            <a:off x="6591300" y="268706"/>
            <a:ext cx="4676776" cy="1866847"/>
          </a:xfrm>
          <a:prstGeom prst="rect">
            <a:avLst/>
          </a:prstGeom>
        </xdr:spPr>
      </xdr:pic>
      <xdr:sp macro="" textlink="">
        <xdr:nvSpPr>
          <xdr:cNvPr id="4" name="正方形/長方形 3">
            <a:extLst>
              <a:ext uri="{FF2B5EF4-FFF2-40B4-BE49-F238E27FC236}">
                <a16:creationId xmlns:a16="http://schemas.microsoft.com/office/drawing/2014/main" id="{00000000-0008-0000-0400-000004000000}"/>
              </a:ext>
            </a:extLst>
          </xdr:cNvPr>
          <xdr:cNvSpPr/>
        </xdr:nvSpPr>
        <xdr:spPr bwMode="auto">
          <a:xfrm>
            <a:off x="7391400" y="1457325"/>
            <a:ext cx="752475" cy="304800"/>
          </a:xfrm>
          <a:prstGeom prst="rect">
            <a:avLst/>
          </a:prstGeom>
          <a:noFill/>
          <a:ln w="381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ln w="38100">
                <a:solidFill>
                  <a:sysClr val="windowText" lastClr="000000"/>
                </a:solidFill>
              </a:ln>
              <a:noFill/>
            </a:endParaRPr>
          </a:p>
        </xdr:txBody>
      </xdr:sp>
    </xdr:grpSp>
    <xdr:clientData/>
  </xdr:twoCellAnchor>
  <xdr:twoCellAnchor>
    <xdr:from>
      <xdr:col>12</xdr:col>
      <xdr:colOff>209549</xdr:colOff>
      <xdr:row>12</xdr:row>
      <xdr:rowOff>85725</xdr:rowOff>
    </xdr:from>
    <xdr:to>
      <xdr:col>16</xdr:col>
      <xdr:colOff>47624</xdr:colOff>
      <xdr:row>16</xdr:row>
      <xdr:rowOff>257175</xdr:rowOff>
    </xdr:to>
    <xdr:sp macro="" textlink="">
      <xdr:nvSpPr>
        <xdr:cNvPr id="5" name="線吹き出し 1 (枠付き) 4">
          <a:extLst>
            <a:ext uri="{FF2B5EF4-FFF2-40B4-BE49-F238E27FC236}">
              <a16:creationId xmlns:a16="http://schemas.microsoft.com/office/drawing/2014/main" id="{00000000-0008-0000-0400-000005000000}"/>
            </a:ext>
          </a:extLst>
        </xdr:cNvPr>
        <xdr:cNvSpPr/>
      </xdr:nvSpPr>
      <xdr:spPr bwMode="auto">
        <a:xfrm>
          <a:off x="9115424" y="2943225"/>
          <a:ext cx="2581275" cy="1362075"/>
        </a:xfrm>
        <a:prstGeom prst="borderCallout1">
          <a:avLst>
            <a:gd name="adj1" fmla="val -104"/>
            <a:gd name="adj2" fmla="val 18636"/>
            <a:gd name="adj3" fmla="val -50764"/>
            <a:gd name="adj4" fmla="val -33383"/>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pPr algn="l"/>
          <a:r>
            <a:rPr kumimoji="1" lang="ja-JP" altLang="en-US" sz="1100">
              <a:latin typeface="ＭＳ ゴシック" panose="020B0609070205080204" pitchFamily="49" charset="-128"/>
              <a:ea typeface="ＭＳ ゴシック" panose="020B0609070205080204" pitchFamily="49" charset="-128"/>
            </a:rPr>
            <a:t>免除事由で「履行保証保険」または「履行ボンド」を選択したときに提出してください。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「金融機関あるいは保証事業会社等による担保提供」の場合は、免除申請書の提出は必要ありません</a:t>
          </a:r>
          <a:r>
            <a:rPr kumimoji="1" lang="ja-JP" altLang="en-US" sz="1100"/>
            <a:t>。</a:t>
          </a:r>
        </a:p>
      </xdr:txBody>
    </xdr:sp>
    <xdr:clientData/>
  </xdr:twoCellAnchor>
  <xdr:twoCellAnchor>
    <xdr:from>
      <xdr:col>8</xdr:col>
      <xdr:colOff>571500</xdr:colOff>
      <xdr:row>1</xdr:row>
      <xdr:rowOff>123825</xdr:rowOff>
    </xdr:from>
    <xdr:to>
      <xdr:col>11</xdr:col>
      <xdr:colOff>581025</xdr:colOff>
      <xdr:row>3</xdr:row>
      <xdr:rowOff>19050</xdr:rowOff>
    </xdr:to>
    <xdr:sp macro="" textlink="">
      <xdr:nvSpPr>
        <xdr:cNvPr id="7" name="テキスト ボックス 6">
          <a:extLst>
            <a:ext uri="{FF2B5EF4-FFF2-40B4-BE49-F238E27FC236}">
              <a16:creationId xmlns:a16="http://schemas.microsoft.com/office/drawing/2014/main" id="{00000000-0008-0000-0400-000007000000}"/>
            </a:ext>
          </a:extLst>
        </xdr:cNvPr>
        <xdr:cNvSpPr txBox="1"/>
      </xdr:nvSpPr>
      <xdr:spPr>
        <a:xfrm>
          <a:off x="6715125" y="361950"/>
          <a:ext cx="20859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基本事項入力</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シート</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a:extLst>
            <a:ext uri="{FF2B5EF4-FFF2-40B4-BE49-F238E27FC236}">
              <a16:creationId xmlns:a16="http://schemas.microsoft.com/office/drawing/2014/main" id="{00000000-0008-0000-0500-000002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a:extLst>
            <a:ext uri="{FF2B5EF4-FFF2-40B4-BE49-F238E27FC236}">
              <a16:creationId xmlns:a16="http://schemas.microsoft.com/office/drawing/2014/main" id="{00000000-0008-0000-0500-000003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a:extLst>
            <a:ext uri="{FF2B5EF4-FFF2-40B4-BE49-F238E27FC236}">
              <a16:creationId xmlns:a16="http://schemas.microsoft.com/office/drawing/2014/main" id="{00000000-0008-0000-0500-000004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a:extLst>
            <a:ext uri="{FF2B5EF4-FFF2-40B4-BE49-F238E27FC236}">
              <a16:creationId xmlns:a16="http://schemas.microsoft.com/office/drawing/2014/main" id="{00000000-0008-0000-0500-000005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a:extLst>
            <a:ext uri="{FF2B5EF4-FFF2-40B4-BE49-F238E27FC236}">
              <a16:creationId xmlns:a16="http://schemas.microsoft.com/office/drawing/2014/main" id="{00000000-0008-0000-0500-000006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a:extLst>
            <a:ext uri="{FF2B5EF4-FFF2-40B4-BE49-F238E27FC236}">
              <a16:creationId xmlns:a16="http://schemas.microsoft.com/office/drawing/2014/main" id="{00000000-0008-0000-0500-000007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a:extLst>
            <a:ext uri="{FF2B5EF4-FFF2-40B4-BE49-F238E27FC236}">
              <a16:creationId xmlns:a16="http://schemas.microsoft.com/office/drawing/2014/main" id="{00000000-0008-0000-0500-000008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a:extLst>
            <a:ext uri="{FF2B5EF4-FFF2-40B4-BE49-F238E27FC236}">
              <a16:creationId xmlns:a16="http://schemas.microsoft.com/office/drawing/2014/main" id="{00000000-0008-0000-0500-000009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a:extLst>
            <a:ext uri="{FF2B5EF4-FFF2-40B4-BE49-F238E27FC236}">
              <a16:creationId xmlns:a16="http://schemas.microsoft.com/office/drawing/2014/main" id="{00000000-0008-0000-0500-00000A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a:extLst>
            <a:ext uri="{FF2B5EF4-FFF2-40B4-BE49-F238E27FC236}">
              <a16:creationId xmlns:a16="http://schemas.microsoft.com/office/drawing/2014/main" id="{00000000-0008-0000-0500-00000B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a:extLst>
            <a:ext uri="{FF2B5EF4-FFF2-40B4-BE49-F238E27FC236}">
              <a16:creationId xmlns:a16="http://schemas.microsoft.com/office/drawing/2014/main" id="{00000000-0008-0000-0500-00000C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a:extLst>
            <a:ext uri="{FF2B5EF4-FFF2-40B4-BE49-F238E27FC236}">
              <a16:creationId xmlns:a16="http://schemas.microsoft.com/office/drawing/2014/main" id="{00000000-0008-0000-0500-00000D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102577</xdr:colOff>
      <xdr:row>1</xdr:row>
      <xdr:rowOff>7327</xdr:rowOff>
    </xdr:from>
    <xdr:to>
      <xdr:col>16</xdr:col>
      <xdr:colOff>476250</xdr:colOff>
      <xdr:row>4</xdr:row>
      <xdr:rowOff>139212</xdr:rowOff>
    </xdr:to>
    <xdr:sp macro="" textlink="">
      <xdr:nvSpPr>
        <xdr:cNvPr id="14" name="テキスト ボックス 13">
          <a:extLst>
            <a:ext uri="{FF2B5EF4-FFF2-40B4-BE49-F238E27FC236}">
              <a16:creationId xmlns:a16="http://schemas.microsoft.com/office/drawing/2014/main" id="{00000000-0008-0000-0500-00000E000000}"/>
            </a:ext>
          </a:extLst>
        </xdr:cNvPr>
        <xdr:cNvSpPr txBox="1"/>
      </xdr:nvSpPr>
      <xdr:spPr>
        <a:xfrm>
          <a:off x="7011865" y="175846"/>
          <a:ext cx="3128597" cy="688731"/>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t>原則、各構成企業の出資比率（分担比率）で</a:t>
          </a:r>
          <a:endParaRPr kumimoji="1" lang="en-US" altLang="ja-JP" sz="1100"/>
        </a:p>
        <a:p>
          <a:r>
            <a:rPr kumimoji="1" lang="ja-JP" altLang="ja-JP" sz="1100">
              <a:solidFill>
                <a:schemeClr val="dk1"/>
              </a:solidFill>
              <a:effectLst/>
              <a:latin typeface="+mn-lt"/>
              <a:ea typeface="+mn-ea"/>
              <a:cs typeface="+mn-cs"/>
            </a:rPr>
            <a:t>各構成企業</a:t>
          </a:r>
          <a:r>
            <a:rPr kumimoji="1" lang="ja-JP" altLang="en-US" sz="1100">
              <a:solidFill>
                <a:schemeClr val="dk1"/>
              </a:solidFill>
              <a:effectLst/>
              <a:latin typeface="+mn-lt"/>
              <a:ea typeface="+mn-ea"/>
              <a:cs typeface="+mn-cs"/>
            </a:rPr>
            <a:t>ごとに</a:t>
          </a:r>
          <a:r>
            <a:rPr kumimoji="1" lang="ja-JP" altLang="en-US" sz="1100"/>
            <a:t>購入してください。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9" Type="http://schemas.openxmlformats.org/officeDocument/2006/relationships/ctrlProp" Target="../ctrlProps/ctrlProp40.xml"/><Relationship Id="rId21" Type="http://schemas.openxmlformats.org/officeDocument/2006/relationships/ctrlProp" Target="../ctrlProps/ctrlProp22.xml"/><Relationship Id="rId34" Type="http://schemas.openxmlformats.org/officeDocument/2006/relationships/ctrlProp" Target="../ctrlProps/ctrlProp35.xml"/><Relationship Id="rId42" Type="http://schemas.openxmlformats.org/officeDocument/2006/relationships/ctrlProp" Target="../ctrlProps/ctrlProp43.xml"/><Relationship Id="rId47" Type="http://schemas.openxmlformats.org/officeDocument/2006/relationships/ctrlProp" Target="../ctrlProps/ctrlProp48.xml"/><Relationship Id="rId50" Type="http://schemas.openxmlformats.org/officeDocument/2006/relationships/ctrlProp" Target="../ctrlProps/ctrlProp51.xml"/><Relationship Id="rId55" Type="http://schemas.openxmlformats.org/officeDocument/2006/relationships/ctrlProp" Target="../ctrlProps/ctrlProp56.xml"/><Relationship Id="rId63" Type="http://schemas.openxmlformats.org/officeDocument/2006/relationships/ctrlProp" Target="../ctrlProps/ctrlProp64.xml"/><Relationship Id="rId68" Type="http://schemas.openxmlformats.org/officeDocument/2006/relationships/ctrlProp" Target="../ctrlProps/ctrlProp69.xml"/><Relationship Id="rId7" Type="http://schemas.openxmlformats.org/officeDocument/2006/relationships/ctrlProp" Target="../ctrlProps/ctrlProp8.xml"/><Relationship Id="rId2" Type="http://schemas.openxmlformats.org/officeDocument/2006/relationships/drawing" Target="../drawings/drawing3.xml"/><Relationship Id="rId16" Type="http://schemas.openxmlformats.org/officeDocument/2006/relationships/ctrlProp" Target="../ctrlProps/ctrlProp17.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37" Type="http://schemas.openxmlformats.org/officeDocument/2006/relationships/ctrlProp" Target="../ctrlProps/ctrlProp38.xml"/><Relationship Id="rId40" Type="http://schemas.openxmlformats.org/officeDocument/2006/relationships/ctrlProp" Target="../ctrlProps/ctrlProp41.xml"/><Relationship Id="rId45" Type="http://schemas.openxmlformats.org/officeDocument/2006/relationships/ctrlProp" Target="../ctrlProps/ctrlProp46.xml"/><Relationship Id="rId53" Type="http://schemas.openxmlformats.org/officeDocument/2006/relationships/ctrlProp" Target="../ctrlProps/ctrlProp54.xml"/><Relationship Id="rId58" Type="http://schemas.openxmlformats.org/officeDocument/2006/relationships/ctrlProp" Target="../ctrlProps/ctrlProp59.xml"/><Relationship Id="rId66" Type="http://schemas.openxmlformats.org/officeDocument/2006/relationships/ctrlProp" Target="../ctrlProps/ctrlProp67.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49" Type="http://schemas.openxmlformats.org/officeDocument/2006/relationships/ctrlProp" Target="../ctrlProps/ctrlProp50.xml"/><Relationship Id="rId57" Type="http://schemas.openxmlformats.org/officeDocument/2006/relationships/ctrlProp" Target="../ctrlProps/ctrlProp58.xml"/><Relationship Id="rId61" Type="http://schemas.openxmlformats.org/officeDocument/2006/relationships/ctrlProp" Target="../ctrlProps/ctrlProp62.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4" Type="http://schemas.openxmlformats.org/officeDocument/2006/relationships/ctrlProp" Target="../ctrlProps/ctrlProp45.xml"/><Relationship Id="rId52" Type="http://schemas.openxmlformats.org/officeDocument/2006/relationships/ctrlProp" Target="../ctrlProps/ctrlProp53.xml"/><Relationship Id="rId60" Type="http://schemas.openxmlformats.org/officeDocument/2006/relationships/ctrlProp" Target="../ctrlProps/ctrlProp61.xml"/><Relationship Id="rId65" Type="http://schemas.openxmlformats.org/officeDocument/2006/relationships/ctrlProp" Target="../ctrlProps/ctrlProp66.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43" Type="http://schemas.openxmlformats.org/officeDocument/2006/relationships/ctrlProp" Target="../ctrlProps/ctrlProp44.xml"/><Relationship Id="rId48" Type="http://schemas.openxmlformats.org/officeDocument/2006/relationships/ctrlProp" Target="../ctrlProps/ctrlProp49.xml"/><Relationship Id="rId56" Type="http://schemas.openxmlformats.org/officeDocument/2006/relationships/ctrlProp" Target="../ctrlProps/ctrlProp57.xml"/><Relationship Id="rId64" Type="http://schemas.openxmlformats.org/officeDocument/2006/relationships/ctrlProp" Target="../ctrlProps/ctrlProp65.xml"/><Relationship Id="rId69" Type="http://schemas.openxmlformats.org/officeDocument/2006/relationships/ctrlProp" Target="../ctrlProps/ctrlProp70.xml"/><Relationship Id="rId8" Type="http://schemas.openxmlformats.org/officeDocument/2006/relationships/ctrlProp" Target="../ctrlProps/ctrlProp9.xml"/><Relationship Id="rId51" Type="http://schemas.openxmlformats.org/officeDocument/2006/relationships/ctrlProp" Target="../ctrlProps/ctrlProp52.xml"/><Relationship Id="rId3" Type="http://schemas.openxmlformats.org/officeDocument/2006/relationships/vmlDrawing" Target="../drawings/vmlDrawing3.v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38" Type="http://schemas.openxmlformats.org/officeDocument/2006/relationships/ctrlProp" Target="../ctrlProps/ctrlProp39.xml"/><Relationship Id="rId46" Type="http://schemas.openxmlformats.org/officeDocument/2006/relationships/ctrlProp" Target="../ctrlProps/ctrlProp47.xml"/><Relationship Id="rId59" Type="http://schemas.openxmlformats.org/officeDocument/2006/relationships/ctrlProp" Target="../ctrlProps/ctrlProp60.xml"/><Relationship Id="rId67" Type="http://schemas.openxmlformats.org/officeDocument/2006/relationships/ctrlProp" Target="../ctrlProps/ctrlProp68.xml"/><Relationship Id="rId20" Type="http://schemas.openxmlformats.org/officeDocument/2006/relationships/ctrlProp" Target="../ctrlProps/ctrlProp21.xml"/><Relationship Id="rId41" Type="http://schemas.openxmlformats.org/officeDocument/2006/relationships/ctrlProp" Target="../ctrlProps/ctrlProp42.xml"/><Relationship Id="rId54" Type="http://schemas.openxmlformats.org/officeDocument/2006/relationships/ctrlProp" Target="../ctrlProps/ctrlProp55.xml"/><Relationship Id="rId62" Type="http://schemas.openxmlformats.org/officeDocument/2006/relationships/ctrlProp" Target="../ctrlProps/ctrlProp63.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R196"/>
  <sheetViews>
    <sheetView view="pageBreakPreview" zoomScale="115" zoomScaleNormal="100" zoomScaleSheetLayoutView="115" workbookViewId="0">
      <pane ySplit="1" topLeftCell="A2" activePane="bottomLeft" state="frozen"/>
      <selection pane="bottomLeft" activeCell="C7" sqref="C7:D7"/>
    </sheetView>
  </sheetViews>
  <sheetFormatPr defaultRowHeight="18.75"/>
  <cols>
    <col min="1" max="2" width="9" style="8" customWidth="1"/>
    <col min="3" max="6" width="9" style="7" customWidth="1"/>
    <col min="7" max="12" width="9" style="7"/>
    <col min="13" max="13" width="12.875" style="7" customWidth="1"/>
    <col min="14" max="14" width="9" style="7"/>
  </cols>
  <sheetData>
    <row r="1" spans="1:18">
      <c r="A1" s="12" t="s">
        <v>40</v>
      </c>
      <c r="B1" s="11"/>
      <c r="C1" s="13"/>
      <c r="D1" s="14" t="s">
        <v>67</v>
      </c>
      <c r="E1" s="15"/>
      <c r="F1" s="14" t="s">
        <v>68</v>
      </c>
      <c r="G1" s="16"/>
      <c r="H1" s="14" t="s">
        <v>69</v>
      </c>
      <c r="I1" s="11"/>
      <c r="J1" s="11"/>
      <c r="K1" s="11"/>
      <c r="L1" s="11"/>
      <c r="M1" s="11"/>
    </row>
    <row r="2" spans="1:18">
      <c r="A2" s="190" t="s">
        <v>44</v>
      </c>
      <c r="B2" s="190"/>
      <c r="C2" s="188" t="s">
        <v>43</v>
      </c>
      <c r="D2" s="188"/>
      <c r="E2" s="188"/>
      <c r="F2" s="188"/>
      <c r="G2" s="189"/>
      <c r="H2" s="188"/>
      <c r="I2" s="188" t="s">
        <v>41</v>
      </c>
      <c r="J2" s="188"/>
      <c r="K2" s="188"/>
      <c r="L2" s="188"/>
      <c r="M2" s="188"/>
      <c r="P2" t="s">
        <v>58</v>
      </c>
      <c r="Q2" t="s">
        <v>62</v>
      </c>
    </row>
    <row r="3" spans="1:18" ht="23.1" customHeight="1">
      <c r="A3" s="124" t="s">
        <v>12</v>
      </c>
      <c r="B3" s="124"/>
      <c r="C3" s="125">
        <v>2</v>
      </c>
      <c r="D3" s="125"/>
      <c r="E3" s="125"/>
      <c r="F3" s="125"/>
      <c r="G3" s="125"/>
      <c r="H3" s="125"/>
      <c r="I3" s="172" t="s">
        <v>66</v>
      </c>
      <c r="J3" s="172"/>
      <c r="K3" s="172"/>
      <c r="L3" s="172"/>
      <c r="M3" s="172"/>
      <c r="P3" t="s">
        <v>59</v>
      </c>
      <c r="Q3" t="s">
        <v>63</v>
      </c>
    </row>
    <row r="4" spans="1:18" ht="23.1" customHeight="1">
      <c r="A4" s="124" t="s">
        <v>42</v>
      </c>
      <c r="B4" s="124"/>
      <c r="C4" s="125" t="s">
        <v>226</v>
      </c>
      <c r="D4" s="125"/>
      <c r="E4" s="125"/>
      <c r="F4" s="125"/>
      <c r="G4" s="125"/>
      <c r="H4" s="125"/>
      <c r="I4" s="125"/>
      <c r="J4" s="125"/>
      <c r="K4" s="125"/>
      <c r="L4" s="125"/>
      <c r="M4" s="125"/>
      <c r="Q4" t="s">
        <v>74</v>
      </c>
    </row>
    <row r="5" spans="1:18" ht="23.1" customHeight="1">
      <c r="A5" s="124" t="s">
        <v>45</v>
      </c>
      <c r="B5" s="124"/>
      <c r="C5" s="145" t="s">
        <v>227</v>
      </c>
      <c r="D5" s="146"/>
      <c r="E5" s="146"/>
      <c r="F5" s="146"/>
      <c r="G5" s="146"/>
      <c r="H5" s="120"/>
      <c r="I5" s="125"/>
      <c r="J5" s="125"/>
      <c r="K5" s="125"/>
      <c r="L5" s="125"/>
      <c r="M5" s="125"/>
      <c r="Q5" t="s">
        <v>64</v>
      </c>
    </row>
    <row r="6" spans="1:18" ht="32.25" customHeight="1">
      <c r="A6" s="124" t="s">
        <v>191</v>
      </c>
      <c r="B6" s="124"/>
      <c r="C6" s="147">
        <v>45772</v>
      </c>
      <c r="D6" s="148"/>
      <c r="E6" s="125"/>
      <c r="F6" s="125"/>
      <c r="G6" s="125"/>
      <c r="H6" s="125"/>
      <c r="I6" s="171" t="s">
        <v>92</v>
      </c>
      <c r="J6" s="172"/>
      <c r="K6" s="172"/>
      <c r="L6" s="172"/>
      <c r="M6" s="172"/>
      <c r="Q6" t="s">
        <v>189</v>
      </c>
    </row>
    <row r="7" spans="1:18" ht="23.1" customHeight="1">
      <c r="A7" s="180" t="s">
        <v>46</v>
      </c>
      <c r="B7" s="180"/>
      <c r="C7" s="176">
        <f>IF(C6&gt;0,C6+1,"")</f>
        <v>45773</v>
      </c>
      <c r="D7" s="177"/>
      <c r="E7" s="85" t="s">
        <v>60</v>
      </c>
      <c r="F7" s="178">
        <f>IF(C8="日数指定",C7+E8-1,IF(C8="工期指定",G8,""))</f>
        <v>46112</v>
      </c>
      <c r="G7" s="179"/>
      <c r="H7" s="86" t="s">
        <v>61</v>
      </c>
      <c r="I7" s="173"/>
      <c r="J7" s="174"/>
      <c r="K7" s="174"/>
      <c r="L7" s="174"/>
      <c r="M7" s="175"/>
    </row>
    <row r="8" spans="1:18" s="84" customFormat="1" ht="23.25" customHeight="1">
      <c r="A8" s="181"/>
      <c r="B8" s="181"/>
      <c r="C8" s="145" t="s">
        <v>192</v>
      </c>
      <c r="D8" s="182"/>
      <c r="E8" s="183"/>
      <c r="F8" s="184"/>
      <c r="G8" s="185">
        <v>46112</v>
      </c>
      <c r="H8" s="186"/>
      <c r="I8" s="116"/>
      <c r="J8" s="117"/>
      <c r="K8" s="117"/>
      <c r="L8" s="117"/>
      <c r="M8" s="118"/>
    </row>
    <row r="9" spans="1:18" ht="23.1" customHeight="1">
      <c r="A9" s="124" t="s">
        <v>47</v>
      </c>
      <c r="B9" s="124"/>
      <c r="C9" s="169"/>
      <c r="D9" s="169"/>
      <c r="E9" s="169"/>
      <c r="F9" s="169"/>
      <c r="G9" s="169"/>
      <c r="H9" s="169"/>
      <c r="I9" s="172" t="s">
        <v>187</v>
      </c>
      <c r="J9" s="172"/>
      <c r="K9" s="172"/>
      <c r="L9" s="172"/>
      <c r="M9" s="172"/>
    </row>
    <row r="10" spans="1:18" ht="22.5" customHeight="1">
      <c r="A10" s="124" t="s">
        <v>24</v>
      </c>
      <c r="B10" s="124"/>
      <c r="C10" s="170" t="str">
        <f>IF(C9&gt;0,ROUNDUP(C9*0.1,-3),"")</f>
        <v/>
      </c>
      <c r="D10" s="170"/>
      <c r="E10" s="170"/>
      <c r="F10" s="170"/>
      <c r="G10" s="170"/>
      <c r="H10" s="170"/>
      <c r="I10" s="172" t="s">
        <v>73</v>
      </c>
      <c r="J10" s="172"/>
      <c r="K10" s="172"/>
      <c r="L10" s="172"/>
      <c r="M10" s="172"/>
    </row>
    <row r="11" spans="1:18" ht="74.25" customHeight="1">
      <c r="A11" s="124" t="s">
        <v>72</v>
      </c>
      <c r="B11" s="124"/>
      <c r="C11" s="125"/>
      <c r="D11" s="125"/>
      <c r="E11" s="125"/>
      <c r="F11" s="125"/>
      <c r="G11" s="125"/>
      <c r="H11" s="125"/>
      <c r="I11" s="152" t="s">
        <v>204</v>
      </c>
      <c r="J11" s="153"/>
      <c r="K11" s="153"/>
      <c r="L11" s="153"/>
      <c r="M11" s="153"/>
    </row>
    <row r="12" spans="1:18" ht="23.1" customHeight="1">
      <c r="A12" s="124" t="s">
        <v>75</v>
      </c>
      <c r="B12" s="124"/>
      <c r="C12" s="145"/>
      <c r="D12" s="146"/>
      <c r="E12" s="146"/>
      <c r="F12" s="146"/>
      <c r="G12" s="146"/>
      <c r="H12" s="120"/>
      <c r="I12" s="172" t="s">
        <v>179</v>
      </c>
      <c r="J12" s="172"/>
      <c r="K12" s="172"/>
      <c r="L12" s="172"/>
      <c r="M12" s="172"/>
    </row>
    <row r="13" spans="1:18" s="84" customFormat="1" ht="35.25" customHeight="1">
      <c r="A13" s="119" t="s">
        <v>186</v>
      </c>
      <c r="B13" s="120"/>
      <c r="C13" s="121" t="s">
        <v>58</v>
      </c>
      <c r="D13" s="122"/>
      <c r="E13" s="122"/>
      <c r="F13" s="122"/>
      <c r="G13" s="122"/>
      <c r="H13" s="123"/>
      <c r="I13" s="163" t="str">
        <f>IF(C13="有","仕様書に記載する搬出先へ搬出する","")</f>
        <v>仕様書に記載する搬出先へ搬出する</v>
      </c>
      <c r="J13" s="164"/>
      <c r="K13" s="164"/>
      <c r="L13" s="164"/>
      <c r="M13" s="165"/>
      <c r="N13" s="7"/>
    </row>
    <row r="14" spans="1:18" ht="39.75" customHeight="1">
      <c r="A14" s="124" t="s">
        <v>94</v>
      </c>
      <c r="B14" s="124"/>
      <c r="C14" s="121" t="s">
        <v>58</v>
      </c>
      <c r="D14" s="122"/>
      <c r="E14" s="122"/>
      <c r="F14" s="122"/>
      <c r="G14" s="122"/>
      <c r="H14" s="123"/>
      <c r="I14" s="149" t="str">
        <f>IF(C14="有","再資源化説明書を提出すること！！","以下分別解体対象工事に該当するか確認し該当の有無を選択すること！！")</f>
        <v>再資源化説明書を提出すること！！</v>
      </c>
      <c r="J14" s="150"/>
      <c r="K14" s="150"/>
      <c r="L14" s="150"/>
      <c r="M14" s="151"/>
    </row>
    <row r="15" spans="1:18" ht="30" customHeight="1">
      <c r="A15" s="129" t="s">
        <v>48</v>
      </c>
      <c r="B15" s="130"/>
      <c r="C15" s="133" t="s">
        <v>49</v>
      </c>
      <c r="D15" s="134"/>
      <c r="E15" s="135"/>
      <c r="F15" s="154"/>
      <c r="G15" s="155"/>
      <c r="H15" s="156"/>
      <c r="I15" s="157" t="s">
        <v>188</v>
      </c>
      <c r="J15" s="158"/>
      <c r="K15" s="158"/>
      <c r="L15" s="158"/>
      <c r="M15" s="159"/>
      <c r="N15" s="87"/>
      <c r="O15" s="88"/>
      <c r="P15" s="88"/>
      <c r="Q15" s="88"/>
      <c r="R15" s="88"/>
    </row>
    <row r="16" spans="1:18" ht="30" customHeight="1">
      <c r="A16" s="131"/>
      <c r="B16" s="132"/>
      <c r="C16" s="133" t="s">
        <v>50</v>
      </c>
      <c r="D16" s="134"/>
      <c r="E16" s="135"/>
      <c r="F16" s="154"/>
      <c r="G16" s="155"/>
      <c r="H16" s="156"/>
      <c r="I16" s="160"/>
      <c r="J16" s="161"/>
      <c r="K16" s="161"/>
      <c r="L16" s="161"/>
      <c r="M16" s="162"/>
      <c r="N16" s="87"/>
      <c r="O16" s="88"/>
      <c r="P16" s="88"/>
      <c r="Q16" s="88"/>
      <c r="R16" s="88"/>
    </row>
    <row r="17" spans="1:18" ht="30" customHeight="1">
      <c r="A17" s="131"/>
      <c r="B17" s="132"/>
      <c r="C17" s="133" t="s">
        <v>51</v>
      </c>
      <c r="D17" s="134"/>
      <c r="E17" s="135"/>
      <c r="F17" s="126" t="str">
        <f>IF($C$14="有","別紙のとおり","")</f>
        <v>別紙のとおり</v>
      </c>
      <c r="G17" s="127"/>
      <c r="H17" s="128"/>
      <c r="I17" s="160"/>
      <c r="J17" s="161"/>
      <c r="K17" s="161"/>
      <c r="L17" s="161"/>
      <c r="M17" s="162"/>
      <c r="N17" s="87"/>
      <c r="O17" s="88"/>
      <c r="P17" s="88"/>
      <c r="Q17" s="88"/>
      <c r="R17" s="88"/>
    </row>
    <row r="18" spans="1:18" ht="30" customHeight="1">
      <c r="A18" s="131"/>
      <c r="B18" s="132"/>
      <c r="C18" s="133" t="s">
        <v>52</v>
      </c>
      <c r="D18" s="134"/>
      <c r="E18" s="135"/>
      <c r="F18" s="126" t="str">
        <f>IF($C$14="有","別紙のとおり","")</f>
        <v>別紙のとおり</v>
      </c>
      <c r="G18" s="127"/>
      <c r="H18" s="128"/>
      <c r="I18" s="160"/>
      <c r="J18" s="161"/>
      <c r="K18" s="161"/>
      <c r="L18" s="161"/>
      <c r="M18" s="162"/>
      <c r="N18" s="87"/>
      <c r="O18" s="88"/>
      <c r="P18" s="88"/>
      <c r="Q18" s="88"/>
      <c r="R18" s="88"/>
    </row>
    <row r="19" spans="1:18" ht="30" customHeight="1">
      <c r="A19" s="131"/>
      <c r="B19" s="132"/>
      <c r="C19" s="139" t="s">
        <v>53</v>
      </c>
      <c r="D19" s="140"/>
      <c r="E19" s="141"/>
      <c r="F19" s="126" t="str">
        <f>IF($C$14="有","別紙のとおり","")</f>
        <v>別紙のとおり</v>
      </c>
      <c r="G19" s="127"/>
      <c r="H19" s="128"/>
      <c r="I19" s="160"/>
      <c r="J19" s="161"/>
      <c r="K19" s="161"/>
      <c r="L19" s="161"/>
      <c r="M19" s="162"/>
      <c r="N19" s="87"/>
      <c r="O19" s="88"/>
      <c r="P19" s="88"/>
      <c r="Q19" s="88"/>
      <c r="R19" s="88"/>
    </row>
    <row r="20" spans="1:18" ht="42.75" customHeight="1">
      <c r="A20" s="124" t="s">
        <v>93</v>
      </c>
      <c r="B20" s="124"/>
      <c r="C20" s="121" t="s">
        <v>59</v>
      </c>
      <c r="D20" s="122"/>
      <c r="E20" s="122"/>
      <c r="F20" s="122"/>
      <c r="G20" s="122"/>
      <c r="H20" s="123"/>
      <c r="I20" s="166"/>
      <c r="J20" s="167"/>
      <c r="K20" s="167"/>
      <c r="L20" s="167"/>
      <c r="M20" s="168"/>
    </row>
    <row r="21" spans="1:18" ht="30" customHeight="1">
      <c r="A21" s="125" t="s">
        <v>54</v>
      </c>
      <c r="B21" s="125"/>
      <c r="C21" s="136" t="s">
        <v>55</v>
      </c>
      <c r="D21" s="136"/>
      <c r="E21" s="136"/>
      <c r="F21" s="137"/>
      <c r="G21" s="137"/>
      <c r="H21" s="137"/>
      <c r="I21" s="142" t="s">
        <v>95</v>
      </c>
      <c r="J21" s="143"/>
      <c r="K21" s="143"/>
      <c r="L21" s="143"/>
      <c r="M21" s="144"/>
    </row>
    <row r="22" spans="1:18" ht="30" customHeight="1">
      <c r="A22" s="125"/>
      <c r="B22" s="125"/>
      <c r="C22" s="136" t="s">
        <v>56</v>
      </c>
      <c r="D22" s="136"/>
      <c r="E22" s="136"/>
      <c r="F22" s="137"/>
      <c r="G22" s="137"/>
      <c r="H22" s="137"/>
      <c r="I22" s="142"/>
      <c r="J22" s="143"/>
      <c r="K22" s="143"/>
      <c r="L22" s="143"/>
      <c r="M22" s="144"/>
      <c r="N22"/>
    </row>
    <row r="23" spans="1:18" ht="30" customHeight="1">
      <c r="A23" s="125"/>
      <c r="B23" s="125"/>
      <c r="C23" s="136" t="s">
        <v>57</v>
      </c>
      <c r="D23" s="136"/>
      <c r="E23" s="136"/>
      <c r="F23" s="138"/>
      <c r="G23" s="138"/>
      <c r="H23" s="138"/>
      <c r="I23" s="142"/>
      <c r="J23" s="143"/>
      <c r="K23" s="143"/>
      <c r="L23" s="143"/>
      <c r="M23" s="144"/>
      <c r="N23"/>
    </row>
    <row r="24" spans="1:18" s="103" customFormat="1"/>
    <row r="25" spans="1:18" s="7" customFormat="1" ht="24.95" customHeight="1">
      <c r="A25" s="187" t="s">
        <v>218</v>
      </c>
      <c r="B25" s="187"/>
      <c r="C25" s="125"/>
      <c r="D25" s="125"/>
      <c r="E25" s="125"/>
      <c r="F25" s="145"/>
      <c r="G25" s="175" t="s">
        <v>219</v>
      </c>
      <c r="H25" s="172"/>
      <c r="I25" s="172"/>
      <c r="J25" s="172"/>
      <c r="K25" s="172"/>
      <c r="L25" s="172"/>
      <c r="M25" s="172"/>
      <c r="N25" s="172"/>
    </row>
    <row r="26" spans="1:18" s="7" customFormat="1" ht="24.95" customHeight="1">
      <c r="A26" s="187" t="s">
        <v>217</v>
      </c>
      <c r="B26" s="187"/>
      <c r="C26" s="187" t="s">
        <v>205</v>
      </c>
      <c r="D26" s="187"/>
      <c r="E26" s="187"/>
      <c r="F26" s="187"/>
      <c r="G26" s="187" t="s">
        <v>221</v>
      </c>
      <c r="H26" s="187"/>
      <c r="I26" s="187"/>
      <c r="J26" s="187"/>
      <c r="K26" s="187" t="s">
        <v>222</v>
      </c>
      <c r="L26" s="187"/>
      <c r="M26" s="187"/>
      <c r="N26" s="187"/>
    </row>
    <row r="27" spans="1:18" s="7" customFormat="1" ht="24.95" customHeight="1">
      <c r="A27" s="187" t="s">
        <v>209</v>
      </c>
      <c r="B27" s="187"/>
      <c r="C27" s="136"/>
      <c r="D27" s="136"/>
      <c r="E27" s="136"/>
      <c r="F27" s="136"/>
      <c r="G27" s="136"/>
      <c r="H27" s="136"/>
      <c r="I27" s="136"/>
      <c r="J27" s="136"/>
      <c r="K27" s="136"/>
      <c r="L27" s="136"/>
      <c r="M27" s="136"/>
      <c r="N27" s="136"/>
    </row>
    <row r="28" spans="1:18" s="7" customFormat="1" ht="24.95" customHeight="1">
      <c r="A28" s="187" t="s">
        <v>208</v>
      </c>
      <c r="B28" s="187"/>
      <c r="C28" s="136"/>
      <c r="D28" s="136"/>
      <c r="E28" s="136"/>
      <c r="F28" s="136"/>
      <c r="G28" s="136"/>
      <c r="H28" s="136"/>
      <c r="I28" s="136"/>
      <c r="J28" s="136"/>
      <c r="K28" s="136"/>
      <c r="L28" s="136"/>
      <c r="M28" s="136"/>
      <c r="N28" s="136"/>
    </row>
    <row r="29" spans="1:18" s="7" customFormat="1" ht="24.95" customHeight="1">
      <c r="A29" s="187" t="s">
        <v>215</v>
      </c>
      <c r="B29" s="187"/>
      <c r="C29" s="136"/>
      <c r="D29" s="136"/>
      <c r="E29" s="136"/>
      <c r="F29" s="136"/>
      <c r="G29" s="136"/>
      <c r="H29" s="136"/>
      <c r="I29" s="136"/>
      <c r="J29" s="136"/>
      <c r="K29" s="136"/>
      <c r="L29" s="136"/>
      <c r="M29" s="136"/>
      <c r="N29" s="136"/>
    </row>
    <row r="30" spans="1:18" s="7" customFormat="1" ht="24.95" customHeight="1">
      <c r="A30" s="187" t="s">
        <v>216</v>
      </c>
      <c r="B30" s="187"/>
      <c r="C30" s="136"/>
      <c r="D30" s="136"/>
      <c r="E30" s="136"/>
      <c r="F30" s="136"/>
      <c r="G30" s="136"/>
      <c r="H30" s="136"/>
      <c r="I30" s="136"/>
      <c r="J30" s="136"/>
      <c r="K30" s="136"/>
      <c r="L30" s="136"/>
      <c r="M30" s="136"/>
      <c r="N30" s="136"/>
    </row>
    <row r="31" spans="1:18">
      <c r="A31"/>
      <c r="B31"/>
      <c r="C31"/>
      <c r="D31"/>
      <c r="E31"/>
      <c r="F31"/>
      <c r="G31"/>
      <c r="H31"/>
      <c r="I31"/>
      <c r="J31"/>
      <c r="K31"/>
      <c r="L31"/>
      <c r="M31"/>
      <c r="N31"/>
    </row>
    <row r="32" spans="1:18">
      <c r="C32"/>
      <c r="D32"/>
      <c r="E32"/>
      <c r="F32"/>
      <c r="G32"/>
      <c r="H32"/>
      <c r="I32"/>
      <c r="J32"/>
      <c r="K32"/>
      <c r="L32"/>
      <c r="M32"/>
      <c r="N32"/>
    </row>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row r="50" customFormat="1"/>
    <row r="51" customFormat="1"/>
    <row r="52" customFormat="1"/>
    <row r="53" customFormat="1"/>
    <row r="54" customFormat="1"/>
    <row r="55" customFormat="1"/>
    <row r="56" customFormat="1"/>
    <row r="57" customFormat="1"/>
    <row r="58" customFormat="1"/>
    <row r="59" customFormat="1"/>
    <row r="60" customFormat="1"/>
    <row r="61" customFormat="1"/>
    <row r="62" customFormat="1"/>
    <row r="63" customFormat="1"/>
    <row r="64" customFormat="1"/>
    <row r="65" customFormat="1"/>
    <row r="66" customFormat="1"/>
    <row r="67" customFormat="1"/>
    <row r="68" customFormat="1"/>
    <row r="69" customFormat="1"/>
    <row r="70" customFormat="1"/>
    <row r="71" customFormat="1"/>
    <row r="72" customFormat="1"/>
    <row r="73" customFormat="1"/>
    <row r="74" customFormat="1"/>
    <row r="75" customFormat="1"/>
    <row r="76" customFormat="1"/>
    <row r="77" customFormat="1"/>
    <row r="78" customFormat="1"/>
    <row r="79" customFormat="1"/>
    <row r="80" customFormat="1"/>
    <row r="81" customFormat="1"/>
    <row r="82" customFormat="1"/>
    <row r="83" customFormat="1"/>
    <row r="84" customFormat="1"/>
    <row r="85" customFormat="1"/>
    <row r="86" customFormat="1"/>
    <row r="87" customFormat="1"/>
    <row r="88" customFormat="1"/>
    <row r="89" customFormat="1"/>
    <row r="90" customFormat="1"/>
    <row r="91" customFormat="1"/>
    <row r="92" customFormat="1"/>
    <row r="93" customFormat="1"/>
    <row r="94" customFormat="1"/>
    <row r="95" customFormat="1"/>
    <row r="96" customFormat="1"/>
    <row r="97" customFormat="1"/>
    <row r="98" customFormat="1"/>
    <row r="99" customFormat="1"/>
    <row r="100" customFormat="1"/>
    <row r="101" customFormat="1"/>
    <row r="102" customFormat="1"/>
    <row r="103" customFormat="1"/>
    <row r="104" customFormat="1"/>
    <row r="105" customFormat="1" ht="38.25" customHeight="1"/>
    <row r="106" customFormat="1" ht="24.75" customHeight="1"/>
    <row r="107" customFormat="1"/>
    <row r="108" customFormat="1"/>
    <row r="109" customFormat="1"/>
    <row r="110" customFormat="1"/>
    <row r="111" customFormat="1"/>
    <row r="112" customFormat="1"/>
    <row r="113" customFormat="1"/>
    <row r="114" customFormat="1"/>
    <row r="115" customFormat="1"/>
    <row r="116" customFormat="1"/>
    <row r="117" customFormat="1"/>
    <row r="118" customFormat="1"/>
    <row r="119" customFormat="1"/>
    <row r="120" customFormat="1"/>
    <row r="121" customFormat="1"/>
    <row r="122" customFormat="1"/>
    <row r="123" customFormat="1" ht="18.75" customHeight="1"/>
    <row r="124" customFormat="1"/>
    <row r="125" customFormat="1"/>
    <row r="126" customFormat="1"/>
    <row r="127" customFormat="1"/>
    <row r="128" customFormat="1"/>
    <row r="129" customFormat="1"/>
    <row r="130" customFormat="1"/>
    <row r="131" customFormat="1" ht="51.75" customHeight="1"/>
    <row r="132" customFormat="1"/>
    <row r="133" customFormat="1"/>
    <row r="134" customFormat="1"/>
    <row r="135" customFormat="1"/>
    <row r="136" customFormat="1"/>
    <row r="137" customFormat="1"/>
    <row r="138" customFormat="1"/>
    <row r="139" customFormat="1"/>
    <row r="140" customFormat="1"/>
    <row r="141" customFormat="1"/>
    <row r="142" customFormat="1"/>
    <row r="143" customFormat="1"/>
    <row r="144" customFormat="1"/>
    <row r="145" customFormat="1"/>
    <row r="146" customFormat="1"/>
    <row r="147" customFormat="1"/>
    <row r="148" customFormat="1"/>
    <row r="149" customFormat="1"/>
    <row r="150" customFormat="1"/>
    <row r="151" customFormat="1"/>
    <row r="152" customFormat="1"/>
    <row r="153" customFormat="1"/>
    <row r="154" customFormat="1"/>
    <row r="155" customFormat="1"/>
    <row r="156" customFormat="1"/>
    <row r="157" customFormat="1" ht="28.5" customHeight="1"/>
    <row r="158" customFormat="1" ht="42.75" customHeight="1"/>
    <row r="159" customFormat="1"/>
    <row r="160" customFormat="1"/>
    <row r="161" customFormat="1"/>
    <row r="162" customFormat="1"/>
    <row r="163" customFormat="1" ht="71.25" customHeight="1"/>
    <row r="164" customFormat="1" ht="42.75" customHeight="1"/>
    <row r="165" customFormat="1" ht="42.75" customHeight="1"/>
    <row r="166" customFormat="1" ht="28.5" customHeight="1"/>
    <row r="167" customFormat="1" ht="28.5" customHeight="1"/>
    <row r="168" customFormat="1"/>
    <row r="169" customFormat="1"/>
    <row r="170" customFormat="1"/>
    <row r="171" customFormat="1"/>
    <row r="172" customFormat="1"/>
    <row r="173" customFormat="1"/>
    <row r="174" customFormat="1"/>
    <row r="175" customFormat="1"/>
    <row r="176" customFormat="1"/>
    <row r="177" customFormat="1"/>
    <row r="178" customFormat="1"/>
    <row r="179" customFormat="1"/>
    <row r="180" customFormat="1"/>
    <row r="181" customFormat="1"/>
    <row r="182" customFormat="1" ht="26.25" customHeight="1"/>
    <row r="183" customFormat="1"/>
    <row r="184" customFormat="1"/>
    <row r="185" customFormat="1"/>
    <row r="186" customFormat="1"/>
    <row r="187" customFormat="1"/>
    <row r="188" customFormat="1"/>
    <row r="189" customFormat="1" ht="39.75" customHeight="1"/>
    <row r="190" customFormat="1"/>
    <row r="191" customFormat="1" ht="48" customHeight="1"/>
    <row r="192" customFormat="1" ht="48" customHeight="1"/>
    <row r="193" spans="1:14">
      <c r="A193"/>
      <c r="B193"/>
      <c r="C193"/>
      <c r="D193"/>
      <c r="E193"/>
      <c r="F193"/>
      <c r="G193"/>
      <c r="H193"/>
      <c r="I193"/>
      <c r="J193"/>
      <c r="K193"/>
      <c r="L193"/>
      <c r="M193"/>
      <c r="N193"/>
    </row>
    <row r="194" spans="1:14" ht="25.5" customHeight="1">
      <c r="A194"/>
      <c r="B194"/>
      <c r="C194"/>
      <c r="D194"/>
      <c r="E194"/>
      <c r="F194"/>
      <c r="G194"/>
      <c r="H194"/>
      <c r="I194"/>
      <c r="J194"/>
      <c r="K194"/>
      <c r="L194"/>
      <c r="M194"/>
      <c r="N194"/>
    </row>
    <row r="195" spans="1:14" ht="25.5" customHeight="1">
      <c r="A195"/>
      <c r="B195"/>
      <c r="C195"/>
      <c r="D195"/>
      <c r="E195"/>
      <c r="F195"/>
      <c r="G195"/>
      <c r="H195"/>
      <c r="I195"/>
      <c r="J195"/>
      <c r="K195"/>
      <c r="L195"/>
      <c r="M195"/>
      <c r="N195"/>
    </row>
    <row r="196" spans="1:14">
      <c r="A196" s="9"/>
    </row>
  </sheetData>
  <mergeCells count="86">
    <mergeCell ref="A30:B30"/>
    <mergeCell ref="C30:F30"/>
    <mergeCell ref="G30:J30"/>
    <mergeCell ref="K30:N30"/>
    <mergeCell ref="A25:B25"/>
    <mergeCell ref="A26:B26"/>
    <mergeCell ref="G25:N25"/>
    <mergeCell ref="C25:F25"/>
    <mergeCell ref="G27:J27"/>
    <mergeCell ref="G28:J28"/>
    <mergeCell ref="G29:J29"/>
    <mergeCell ref="K27:N27"/>
    <mergeCell ref="K28:N28"/>
    <mergeCell ref="K29:N29"/>
    <mergeCell ref="A28:B28"/>
    <mergeCell ref="A27:B27"/>
    <mergeCell ref="A29:B29"/>
    <mergeCell ref="C27:F27"/>
    <mergeCell ref="C28:F28"/>
    <mergeCell ref="C29:F29"/>
    <mergeCell ref="C26:F26"/>
    <mergeCell ref="G26:J26"/>
    <mergeCell ref="K26:N26"/>
    <mergeCell ref="A14:B14"/>
    <mergeCell ref="I9:M9"/>
    <mergeCell ref="I2:M2"/>
    <mergeCell ref="C2:H2"/>
    <mergeCell ref="A2:B2"/>
    <mergeCell ref="I4:M4"/>
    <mergeCell ref="C4:H4"/>
    <mergeCell ref="A3:B3"/>
    <mergeCell ref="C3:H3"/>
    <mergeCell ref="I3:M3"/>
    <mergeCell ref="A4:B4"/>
    <mergeCell ref="I10:M10"/>
    <mergeCell ref="C14:H14"/>
    <mergeCell ref="I12:M12"/>
    <mergeCell ref="A6:B6"/>
    <mergeCell ref="A5:B5"/>
    <mergeCell ref="I6:M6"/>
    <mergeCell ref="I7:M7"/>
    <mergeCell ref="I5:M5"/>
    <mergeCell ref="C7:D7"/>
    <mergeCell ref="F7:G7"/>
    <mergeCell ref="A7:B8"/>
    <mergeCell ref="C8:D8"/>
    <mergeCell ref="E8:F8"/>
    <mergeCell ref="G8:H8"/>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C9:H9"/>
    <mergeCell ref="C10:H10"/>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A13:B13"/>
    <mergeCell ref="C13:H13"/>
    <mergeCell ref="A9:B9"/>
    <mergeCell ref="A10:B10"/>
    <mergeCell ref="A11:B11"/>
    <mergeCell ref="A12:B12"/>
  </mergeCells>
  <phoneticPr fontId="20"/>
  <conditionalFormatting sqref="C7:D7 F7">
    <cfRule type="expression" dxfId="11" priority="15">
      <formula>$C$6=0</formula>
    </cfRule>
  </conditionalFormatting>
  <conditionalFormatting sqref="C10:H10">
    <cfRule type="expression" dxfId="10" priority="12">
      <formula>$C$9=0</formula>
    </cfRule>
  </conditionalFormatting>
  <conditionalFormatting sqref="C12:H12">
    <cfRule type="expression" dxfId="9" priority="9">
      <formula>$C$11&lt;&gt;"金融機関あるいは保証事業会社等による担保提供"</formula>
    </cfRule>
    <cfRule type="expression" priority="11">
      <formula>$C$11="金融機関あるいは保証事業会社等による担保提供"</formula>
    </cfRule>
  </conditionalFormatting>
  <conditionalFormatting sqref="C13:H13">
    <cfRule type="expression" dxfId="8" priority="3">
      <formula>$C$13=""</formula>
    </cfRule>
  </conditionalFormatting>
  <conditionalFormatting sqref="C14:H14">
    <cfRule type="expression" dxfId="7" priority="13">
      <formula>$C$14=""</formula>
    </cfRule>
  </conditionalFormatting>
  <conditionalFormatting sqref="C20:H20">
    <cfRule type="expression" dxfId="6" priority="7">
      <formula>$C$20=""</formula>
    </cfRule>
  </conditionalFormatting>
  <conditionalFormatting sqref="E7:F7 C8:H11 C12 C3:H6 C25 C27:N30">
    <cfRule type="cellIs" dxfId="5" priority="22" operator="equal">
      <formula>0</formula>
    </cfRule>
  </conditionalFormatting>
  <conditionalFormatting sqref="E8:F8">
    <cfRule type="expression" dxfId="4" priority="1">
      <formula>$C$8="工期指定"</formula>
    </cfRule>
  </conditionalFormatting>
  <conditionalFormatting sqref="F15:H16">
    <cfRule type="expression" dxfId="3" priority="4">
      <formula>$C$14="有"</formula>
    </cfRule>
  </conditionalFormatting>
  <conditionalFormatting sqref="F15:H19">
    <cfRule type="expression" dxfId="2" priority="21">
      <formula>$C$14&lt;&gt;"有"</formula>
    </cfRule>
  </conditionalFormatting>
  <conditionalFormatting sqref="F21:H23">
    <cfRule type="expression" dxfId="1" priority="5">
      <formula>$C$20&lt;&gt;"有"</formula>
    </cfRule>
  </conditionalFormatting>
  <conditionalFormatting sqref="G8:H8">
    <cfRule type="expression" dxfId="0" priority="2">
      <formula>$C$8="日数指定"</formula>
    </cfRule>
  </conditionalFormatting>
  <dataValidations count="4">
    <dataValidation type="custom" allowBlank="1" showInputMessage="1" showErrorMessage="1" sqref="F15:H19" xr:uid="{00000000-0002-0000-0000-000000000000}">
      <formula1>$C$14&lt;&gt;"無"</formula1>
    </dataValidation>
    <dataValidation type="list" allowBlank="1" showInputMessage="1" showErrorMessage="1" sqref="C13:H14 C20:H20" xr:uid="{00000000-0002-0000-0000-000001000000}">
      <formula1>$P$2:$P$3</formula1>
    </dataValidation>
    <dataValidation type="list" allowBlank="1" showInputMessage="1" showErrorMessage="1" sqref="C11:H11" xr:uid="{00000000-0002-0000-0000-000002000000}">
      <formula1>$Q$2:$Q$6</formula1>
    </dataValidation>
    <dataValidation type="list" allowBlank="1" showInputMessage="1" showErrorMessage="1" sqref="C8:D8" xr:uid="{00000000-0002-0000-0000-000003000000}">
      <formula1>"日数指定,工期指定"</formula1>
    </dataValidation>
  </dataValidations>
  <pageMargins left="0.75" right="0.75" top="1" bottom="1" header="0.5" footer="0.5"/>
  <pageSetup paperSize="9" scale="51"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8</xdr:col>
                    <xdr:colOff>95250</xdr:colOff>
                    <xdr:row>16</xdr:row>
                    <xdr:rowOff>266700</xdr:rowOff>
                  </from>
                  <to>
                    <xdr:col>12</xdr:col>
                    <xdr:colOff>828675</xdr:colOff>
                    <xdr:row>17</xdr:row>
                    <xdr:rowOff>133350</xdr:rowOff>
                  </to>
                </anchor>
              </controlPr>
            </control>
          </mc:Choice>
        </mc:AlternateContent>
        <mc:AlternateContent xmlns:mc="http://schemas.openxmlformats.org/markup-compatibility/2006">
          <mc:Choice Requires="x14">
            <control shapeId="5129" r:id="rId5" name="Check Box 9">
              <controlPr defaultSize="0" autoFill="0" autoLine="0" autoPict="0">
                <anchor moveWithCells="1">
                  <from>
                    <xdr:col>8</xdr:col>
                    <xdr:colOff>95250</xdr:colOff>
                    <xdr:row>17</xdr:row>
                    <xdr:rowOff>85725</xdr:rowOff>
                  </from>
                  <to>
                    <xdr:col>12</xdr:col>
                    <xdr:colOff>9525</xdr:colOff>
                    <xdr:row>17</xdr:row>
                    <xdr:rowOff>333375</xdr:rowOff>
                  </to>
                </anchor>
              </controlPr>
            </control>
          </mc:Choice>
        </mc:AlternateContent>
        <mc:AlternateContent xmlns:mc="http://schemas.openxmlformats.org/markup-compatibility/2006">
          <mc:Choice Requires="x14">
            <control shapeId="5130" r:id="rId6" name="Check Box 10">
              <controlPr defaultSize="0" autoFill="0" autoLine="0" autoPict="0">
                <anchor moveWithCells="1">
                  <from>
                    <xdr:col>8</xdr:col>
                    <xdr:colOff>95250</xdr:colOff>
                    <xdr:row>17</xdr:row>
                    <xdr:rowOff>276225</xdr:rowOff>
                  </from>
                  <to>
                    <xdr:col>12</xdr:col>
                    <xdr:colOff>457200</xdr:colOff>
                    <xdr:row>18</xdr:row>
                    <xdr:rowOff>142875</xdr:rowOff>
                  </to>
                </anchor>
              </controlPr>
            </control>
          </mc:Choice>
        </mc:AlternateContent>
        <mc:AlternateContent xmlns:mc="http://schemas.openxmlformats.org/markup-compatibility/2006">
          <mc:Choice Requires="x14">
            <control shapeId="5131" r:id="rId7" name="Check Box 11">
              <controlPr defaultSize="0" autoFill="0" autoLine="0" autoPict="0">
                <anchor moveWithCells="1">
                  <from>
                    <xdr:col>8</xdr:col>
                    <xdr:colOff>95250</xdr:colOff>
                    <xdr:row>18</xdr:row>
                    <xdr:rowOff>95250</xdr:rowOff>
                  </from>
                  <to>
                    <xdr:col>12</xdr:col>
                    <xdr:colOff>409575</xdr:colOff>
                    <xdr:row>18</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I30"/>
  <sheetViews>
    <sheetView showGridLines="0" zoomScale="90" zoomScaleNormal="90" workbookViewId="0">
      <selection activeCell="K19" sqref="K19"/>
    </sheetView>
  </sheetViews>
  <sheetFormatPr defaultRowHeight="18.75"/>
  <sheetData>
    <row r="4" spans="1:9" ht="30">
      <c r="A4" s="191" t="s">
        <v>127</v>
      </c>
      <c r="B4" s="31"/>
      <c r="I4" s="64" t="s">
        <v>171</v>
      </c>
    </row>
    <row r="5" spans="1:9">
      <c r="A5" s="191"/>
      <c r="B5" s="32"/>
    </row>
    <row r="6" spans="1:9" ht="30">
      <c r="A6" s="191"/>
      <c r="B6" s="32"/>
      <c r="I6" s="64" t="s">
        <v>172</v>
      </c>
    </row>
    <row r="7" spans="1:9">
      <c r="A7" s="191"/>
      <c r="B7" s="32"/>
    </row>
    <row r="8" spans="1:9">
      <c r="A8" s="191"/>
      <c r="B8" s="32"/>
    </row>
    <row r="9" spans="1:9">
      <c r="A9" s="191"/>
      <c r="B9" s="32"/>
    </row>
    <row r="10" spans="1:9">
      <c r="A10" s="191"/>
      <c r="B10" s="32"/>
    </row>
    <row r="11" spans="1:9">
      <c r="A11" s="191"/>
      <c r="B11" s="32"/>
    </row>
    <row r="12" spans="1:9">
      <c r="A12" s="191"/>
      <c r="B12" s="32"/>
    </row>
    <row r="13" spans="1:9">
      <c r="A13" s="191"/>
      <c r="B13" s="32"/>
    </row>
    <row r="14" spans="1:9">
      <c r="A14" s="191"/>
      <c r="B14" s="32"/>
    </row>
    <row r="15" spans="1:9">
      <c r="A15" s="191"/>
      <c r="B15" s="32"/>
    </row>
    <row r="16" spans="1:9">
      <c r="A16" s="191"/>
      <c r="B16" s="32"/>
    </row>
    <row r="17" spans="1:4">
      <c r="A17" s="191"/>
      <c r="B17" s="32"/>
    </row>
    <row r="18" spans="1:4">
      <c r="A18" s="191"/>
      <c r="B18" s="32"/>
    </row>
    <row r="19" spans="1:4">
      <c r="A19" s="191"/>
      <c r="B19" s="32"/>
    </row>
    <row r="20" spans="1:4">
      <c r="A20" s="191"/>
      <c r="B20" s="32"/>
    </row>
    <row r="21" spans="1:4">
      <c r="A21" s="191"/>
      <c r="B21" s="32"/>
    </row>
    <row r="22" spans="1:4">
      <c r="A22" s="191"/>
      <c r="B22" s="32"/>
    </row>
    <row r="23" spans="1:4">
      <c r="A23" s="191"/>
      <c r="B23" s="32"/>
    </row>
    <row r="24" spans="1:4">
      <c r="A24" s="191"/>
      <c r="B24" s="32"/>
    </row>
    <row r="25" spans="1:4">
      <c r="A25" s="191"/>
      <c r="B25" s="32"/>
      <c r="C25" s="112"/>
    </row>
    <row r="26" spans="1:4">
      <c r="B26" s="32"/>
      <c r="C26" s="112"/>
      <c r="D26" s="112"/>
    </row>
    <row r="27" spans="1:4">
      <c r="B27" s="32"/>
      <c r="C27" s="112"/>
      <c r="D27" s="112"/>
    </row>
    <row r="28" spans="1:4">
      <c r="B28" s="32"/>
      <c r="C28" s="112"/>
      <c r="D28" s="112"/>
    </row>
    <row r="29" spans="1:4">
      <c r="B29" s="32"/>
      <c r="C29" s="112"/>
      <c r="D29" s="112"/>
    </row>
    <row r="30" spans="1:4">
      <c r="B30" s="33"/>
      <c r="C30" s="34"/>
      <c r="D30" s="34"/>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40"/>
  <sheetViews>
    <sheetView tabSelected="1" view="pageBreakPreview" topLeftCell="A51" zoomScale="130" zoomScaleNormal="100" zoomScaleSheetLayoutView="130" workbookViewId="0">
      <selection activeCell="D10" sqref="D10"/>
    </sheetView>
  </sheetViews>
  <sheetFormatPr defaultRowHeight="18.75"/>
  <cols>
    <col min="1" max="1" width="7.125" style="80" customWidth="1"/>
    <col min="2" max="9" width="9.125" style="80" customWidth="1"/>
    <col min="10" max="11" width="9.5" style="79" customWidth="1"/>
    <col min="12" max="17" width="8.625" style="79" customWidth="1"/>
    <col min="18" max="16384" width="9" style="79"/>
  </cols>
  <sheetData>
    <row r="1" spans="1:9" ht="15.6" customHeight="1"/>
    <row r="2" spans="1:9" ht="15.6" customHeight="1">
      <c r="A2" s="208" t="s">
        <v>190</v>
      </c>
      <c r="B2" s="208"/>
      <c r="C2" s="208"/>
      <c r="D2" s="208"/>
      <c r="E2" s="208"/>
      <c r="F2" s="208"/>
      <c r="G2" s="208"/>
      <c r="H2" s="208"/>
      <c r="I2" s="208"/>
    </row>
    <row r="3" spans="1:9" ht="15.6" customHeight="1">
      <c r="B3" s="2"/>
    </row>
    <row r="4" spans="1:9" ht="15.6" customHeight="1">
      <c r="B4" s="209" t="s">
        <v>12</v>
      </c>
      <c r="C4" s="209"/>
      <c r="D4" s="210">
        <f>基本事項入力!C3</f>
        <v>2</v>
      </c>
      <c r="E4" s="210"/>
      <c r="F4" s="210"/>
      <c r="G4" s="210"/>
      <c r="H4" s="210"/>
      <c r="I4" s="210"/>
    </row>
    <row r="5" spans="1:9" ht="6.95" customHeight="1">
      <c r="B5" s="3"/>
      <c r="C5" s="3"/>
      <c r="D5" s="72"/>
      <c r="E5" s="72"/>
      <c r="F5" s="72"/>
      <c r="G5" s="72"/>
      <c r="H5" s="72"/>
      <c r="I5" s="72"/>
    </row>
    <row r="6" spans="1:9" ht="15.6" customHeight="1">
      <c r="A6" s="80">
        <v>1</v>
      </c>
      <c r="B6" s="209" t="s">
        <v>19</v>
      </c>
      <c r="C6" s="209"/>
      <c r="D6" s="211" t="str">
        <f>基本事項入力!C4</f>
        <v>バ・オール建築等施設整備工事</v>
      </c>
      <c r="E6" s="211"/>
      <c r="F6" s="211"/>
      <c r="G6" s="211"/>
      <c r="H6" s="211"/>
      <c r="I6" s="211"/>
    </row>
    <row r="7" spans="1:9" ht="6.95" customHeight="1">
      <c r="B7" s="3"/>
      <c r="C7" s="3"/>
      <c r="D7" s="72"/>
      <c r="E7" s="72"/>
      <c r="F7" s="72"/>
      <c r="G7" s="72"/>
      <c r="H7" s="72"/>
      <c r="I7" s="72"/>
    </row>
    <row r="8" spans="1:9" ht="15.6" customHeight="1">
      <c r="A8" s="80">
        <v>2</v>
      </c>
      <c r="B8" s="209" t="s">
        <v>21</v>
      </c>
      <c r="C8" s="209"/>
      <c r="D8" s="211" t="str">
        <f>基本事項入力!C5</f>
        <v>五戸町大字上市川字中山前　地内</v>
      </c>
      <c r="E8" s="211"/>
      <c r="F8" s="211"/>
      <c r="G8" s="211"/>
      <c r="H8" s="211"/>
      <c r="I8" s="211"/>
    </row>
    <row r="9" spans="1:9" ht="6.95" customHeight="1">
      <c r="B9" s="3"/>
      <c r="C9" s="3"/>
      <c r="D9" s="72"/>
      <c r="E9" s="72"/>
      <c r="F9" s="72"/>
      <c r="G9" s="72"/>
      <c r="H9" s="72"/>
      <c r="I9" s="72"/>
    </row>
    <row r="10" spans="1:9" ht="15.6" customHeight="1">
      <c r="A10" s="80">
        <v>3</v>
      </c>
      <c r="B10" s="209" t="s">
        <v>20</v>
      </c>
      <c r="C10" s="209"/>
      <c r="D10" s="92" t="s">
        <v>193</v>
      </c>
      <c r="E10" s="92"/>
      <c r="F10" s="92"/>
      <c r="G10" s="4"/>
      <c r="H10" s="4"/>
      <c r="I10" s="4"/>
    </row>
    <row r="11" spans="1:9" ht="15.6" customHeight="1">
      <c r="B11" s="73"/>
      <c r="C11" s="3"/>
      <c r="D11" s="216">
        <f>基本事項入力!F7</f>
        <v>46112</v>
      </c>
      <c r="E11" s="216"/>
      <c r="F11" s="216"/>
      <c r="G11" s="4" t="s">
        <v>61</v>
      </c>
      <c r="H11" s="4"/>
      <c r="I11" s="4"/>
    </row>
    <row r="12" spans="1:9" ht="6.95" customHeight="1">
      <c r="B12" s="3"/>
      <c r="C12" s="3"/>
    </row>
    <row r="13" spans="1:9" ht="15.6" customHeight="1">
      <c r="A13" s="80">
        <v>4</v>
      </c>
      <c r="B13" s="209" t="s">
        <v>22</v>
      </c>
      <c r="C13" s="209"/>
      <c r="D13" s="211" t="s">
        <v>65</v>
      </c>
      <c r="E13" s="211"/>
      <c r="F13" s="211"/>
      <c r="G13" s="211"/>
      <c r="H13" s="211"/>
      <c r="I13" s="211"/>
    </row>
    <row r="14" spans="1:9" ht="6.95" customHeight="1">
      <c r="B14" s="3"/>
      <c r="C14" s="3"/>
    </row>
    <row r="15" spans="1:9" ht="15.6" customHeight="1">
      <c r="A15" s="80">
        <v>5</v>
      </c>
      <c r="B15" s="209" t="s">
        <v>23</v>
      </c>
      <c r="C15" s="209"/>
      <c r="D15" s="217">
        <f>基本事項入力!C9</f>
        <v>0</v>
      </c>
      <c r="E15" s="217"/>
      <c r="F15" s="217"/>
      <c r="G15" s="217"/>
      <c r="H15" s="217"/>
      <c r="I15" s="217"/>
    </row>
    <row r="16" spans="1:9" ht="15.6" customHeight="1">
      <c r="C16" s="212" t="s">
        <v>18</v>
      </c>
      <c r="D16" s="212"/>
      <c r="E16" s="212"/>
      <c r="F16" s="212"/>
      <c r="G16" s="213">
        <f>ROUNDDOWN(D15/1.1*0.1,0)</f>
        <v>0</v>
      </c>
      <c r="H16" s="213"/>
      <c r="I16" s="213"/>
    </row>
    <row r="17" spans="1:9" ht="6.95" customHeight="1"/>
    <row r="18" spans="1:9" ht="15.6" customHeight="1">
      <c r="A18" s="80">
        <v>6</v>
      </c>
      <c r="B18" s="209" t="s">
        <v>24</v>
      </c>
      <c r="C18" s="209"/>
      <c r="D18" s="214"/>
      <c r="E18" s="214"/>
      <c r="F18" s="214"/>
      <c r="G18" s="214"/>
      <c r="H18" s="214"/>
      <c r="I18" s="214"/>
    </row>
    <row r="19" spans="1:9" s="84" customFormat="1" ht="6.95" customHeight="1">
      <c r="A19" s="83"/>
      <c r="B19" s="81"/>
      <c r="C19" s="81"/>
      <c r="D19" s="82"/>
      <c r="E19" s="82"/>
      <c r="F19" s="82"/>
      <c r="G19" s="82"/>
      <c r="H19" s="82"/>
      <c r="I19" s="82"/>
    </row>
    <row r="20" spans="1:9" s="84" customFormat="1" ht="15.6" customHeight="1">
      <c r="A20" s="83">
        <v>7</v>
      </c>
      <c r="B20" s="218" t="s">
        <v>184</v>
      </c>
      <c r="C20" s="218"/>
      <c r="D20" s="218"/>
      <c r="E20" s="192" t="str">
        <f>IF(基本事項入力!C13="有","建設発生土の搬出先について仕様書に定めるとおり","")</f>
        <v>建設発生土の搬出先について仕様書に定めるとおり</v>
      </c>
      <c r="F20" s="192"/>
      <c r="G20" s="192"/>
      <c r="H20" s="192"/>
      <c r="I20" s="192"/>
    </row>
    <row r="21" spans="1:9" ht="6.95" customHeight="1">
      <c r="B21" s="2"/>
      <c r="D21" s="82"/>
      <c r="E21" s="82"/>
      <c r="F21" s="82"/>
      <c r="G21" s="82"/>
      <c r="H21" s="82"/>
      <c r="I21" s="82"/>
    </row>
    <row r="22" spans="1:9" ht="15.6" customHeight="1">
      <c r="A22" s="80">
        <v>8</v>
      </c>
      <c r="B22" s="218" t="s">
        <v>25</v>
      </c>
      <c r="C22" s="218"/>
      <c r="D22" s="218"/>
      <c r="E22" s="218"/>
      <c r="F22" s="4"/>
      <c r="G22" s="4"/>
      <c r="H22" s="4"/>
    </row>
    <row r="23" spans="1:9" ht="15.6" customHeight="1">
      <c r="B23" s="197" t="s">
        <v>13</v>
      </c>
      <c r="C23" s="197"/>
      <c r="D23" s="197"/>
      <c r="E23" s="197"/>
      <c r="F23" s="193">
        <f>IF(基本事項入力!C14="無","対　象　外",基本事項入力!F15)</f>
        <v>0</v>
      </c>
      <c r="G23" s="193"/>
      <c r="H23" s="193"/>
    </row>
    <row r="24" spans="1:9" ht="15.6" customHeight="1">
      <c r="B24" s="197" t="s">
        <v>14</v>
      </c>
      <c r="C24" s="197"/>
      <c r="D24" s="197"/>
      <c r="E24" s="197"/>
      <c r="F24" s="193">
        <f>IF(基本事項入力!C14="無","対　象　外",基本事項入力!F16)</f>
        <v>0</v>
      </c>
      <c r="G24" s="193"/>
      <c r="H24" s="193"/>
    </row>
    <row r="25" spans="1:9" ht="15.6" customHeight="1">
      <c r="B25" s="197" t="s">
        <v>15</v>
      </c>
      <c r="C25" s="197"/>
      <c r="D25" s="197"/>
      <c r="E25" s="197"/>
      <c r="F25" s="193" t="str">
        <f>IF(基本事項入力!F17="","対　象　外",基本事項入力!F17)</f>
        <v>別紙のとおり</v>
      </c>
      <c r="G25" s="193"/>
      <c r="H25" s="193"/>
    </row>
    <row r="26" spans="1:9" ht="15.6" customHeight="1">
      <c r="B26" s="197" t="s">
        <v>38</v>
      </c>
      <c r="C26" s="197"/>
      <c r="D26" s="197"/>
      <c r="E26" s="5" t="s">
        <v>39</v>
      </c>
      <c r="F26" s="193" t="str">
        <f>IF(基本事項入力!F18="","対　象　外",基本事項入力!F18)</f>
        <v>別紙のとおり</v>
      </c>
      <c r="G26" s="193"/>
      <c r="H26" s="193"/>
    </row>
    <row r="27" spans="1:9" ht="15.6" customHeight="1">
      <c r="B27" s="77"/>
      <c r="C27" s="77"/>
      <c r="D27" s="77"/>
      <c r="E27" s="5" t="s">
        <v>26</v>
      </c>
      <c r="F27" s="193" t="str">
        <f>IF(基本事項入力!F19="","対　象　外",基本事項入力!F19)</f>
        <v>別紙のとおり</v>
      </c>
      <c r="G27" s="193"/>
      <c r="H27" s="193"/>
    </row>
    <row r="28" spans="1:9" ht="6.95" customHeight="1">
      <c r="B28" s="2"/>
    </row>
    <row r="29" spans="1:9" ht="15.6" customHeight="1">
      <c r="A29" s="80">
        <v>9</v>
      </c>
      <c r="B29" s="194" t="s">
        <v>27</v>
      </c>
      <c r="C29" s="195"/>
      <c r="D29" s="195"/>
      <c r="E29" s="195"/>
      <c r="F29" s="195"/>
      <c r="G29" s="195"/>
    </row>
    <row r="30" spans="1:9" ht="15.6" customHeight="1">
      <c r="B30" s="196" t="s">
        <v>30</v>
      </c>
      <c r="C30" s="196"/>
      <c r="D30" s="196"/>
      <c r="E30" s="196"/>
      <c r="F30" s="193" t="str">
        <f>IF(基本事項入力!C20="無","対　象　外",基本事項入力!F21)</f>
        <v>対　象　外</v>
      </c>
      <c r="G30" s="193"/>
      <c r="H30" s="193"/>
    </row>
    <row r="31" spans="1:9" ht="15.6" customHeight="1">
      <c r="B31" s="196" t="s">
        <v>28</v>
      </c>
      <c r="C31" s="196"/>
      <c r="D31" s="196"/>
      <c r="E31" s="196"/>
      <c r="F31" s="193" t="str">
        <f>IF(基本事項入力!C20="無","対　象　外",基本事項入力!F22)</f>
        <v>対　象　外</v>
      </c>
      <c r="G31" s="193"/>
      <c r="H31" s="193"/>
    </row>
    <row r="32" spans="1:9" ht="15.6" customHeight="1">
      <c r="B32" s="196" t="s">
        <v>29</v>
      </c>
      <c r="C32" s="196"/>
      <c r="D32" s="196"/>
      <c r="E32" s="196"/>
      <c r="F32" s="219" t="str">
        <f>IF(基本事項入力!C20="無","対　象　外",基本事項入力!F23)</f>
        <v>対　象　外</v>
      </c>
      <c r="G32" s="219"/>
      <c r="H32" s="219"/>
    </row>
    <row r="33" spans="1:9" ht="6.95" customHeight="1">
      <c r="B33" s="2"/>
    </row>
    <row r="34" spans="1:9" ht="15.75" customHeight="1">
      <c r="A34" s="80">
        <v>10</v>
      </c>
      <c r="B34" s="209" t="s">
        <v>31</v>
      </c>
      <c r="C34" s="209"/>
      <c r="D34" s="4"/>
      <c r="E34" s="4"/>
      <c r="F34" s="4"/>
      <c r="G34" s="4"/>
    </row>
    <row r="35" spans="1:9" s="95" customFormat="1" ht="15.6" customHeight="1">
      <c r="A35" s="91"/>
      <c r="B35" s="90" t="s">
        <v>194</v>
      </c>
      <c r="C35" s="89"/>
      <c r="D35" s="90"/>
      <c r="E35" s="90"/>
      <c r="F35" s="90"/>
      <c r="G35" s="90"/>
      <c r="H35" s="91"/>
      <c r="I35" s="91"/>
    </row>
    <row r="36" spans="1:9" s="95" customFormat="1" ht="15.6" customHeight="1">
      <c r="A36" s="91"/>
      <c r="B36" s="93" t="s">
        <v>195</v>
      </c>
      <c r="C36" s="89"/>
      <c r="D36" s="90"/>
      <c r="E36" s="90"/>
      <c r="F36" s="90"/>
      <c r="G36" s="90"/>
      <c r="H36" s="91"/>
      <c r="I36" s="91"/>
    </row>
    <row r="37" spans="1:9" ht="41.25" customHeight="1">
      <c r="B37" s="220" t="str">
        <f>IF(AND(D15&lt;1000001,OR(基本事項入力!C11="契約金額100万円以下",基本事項入力!C11="")),D137,IF(D15&lt;3000000,D138,IF(D15&lt;30000001,D139,IF(D15&gt;=30000000,D140,"エラー"))))</f>
        <v>第１条　上記の工事について、発注者及び受注者は、別紙の約款（ただし、第3(A)、3(B)、4、24(A)、25-3(A)、29-5(A)、34、35、36、37、38-3(A)、41、44、48-6(A)、50条を除く。）に定める内容の契約を締結することを予約した。</v>
      </c>
      <c r="C37" s="220"/>
      <c r="D37" s="220"/>
      <c r="E37" s="220"/>
      <c r="F37" s="220"/>
      <c r="G37" s="220"/>
      <c r="H37" s="220"/>
      <c r="I37" s="220"/>
    </row>
    <row r="38" spans="1:9" s="95" customFormat="1" ht="15.6" customHeight="1">
      <c r="A38" s="91"/>
      <c r="B38" s="96" t="s">
        <v>196</v>
      </c>
      <c r="C38" s="97"/>
      <c r="D38" s="94"/>
      <c r="E38" s="94"/>
      <c r="F38" s="94"/>
      <c r="G38" s="94"/>
      <c r="H38" s="94"/>
      <c r="I38" s="94"/>
    </row>
    <row r="39" spans="1:9" s="95" customFormat="1" ht="41.25" customHeight="1">
      <c r="A39" s="91"/>
      <c r="B39" s="220" t="s">
        <v>197</v>
      </c>
      <c r="C39" s="220"/>
      <c r="D39" s="220"/>
      <c r="E39" s="220"/>
      <c r="F39" s="220"/>
      <c r="G39" s="220"/>
      <c r="H39" s="220"/>
      <c r="I39" s="220"/>
    </row>
    <row r="40" spans="1:9" s="95" customFormat="1" ht="15.6" customHeight="1">
      <c r="A40" s="91"/>
      <c r="B40" s="96" t="s">
        <v>198</v>
      </c>
      <c r="C40" s="97"/>
      <c r="D40" s="94"/>
      <c r="E40" s="94"/>
      <c r="F40" s="94"/>
      <c r="G40" s="94"/>
      <c r="H40" s="94"/>
      <c r="I40" s="94"/>
    </row>
    <row r="41" spans="1:9" s="95" customFormat="1" ht="26.25" customHeight="1">
      <c r="A41" s="91"/>
      <c r="B41" s="220" t="s">
        <v>199</v>
      </c>
      <c r="C41" s="220"/>
      <c r="D41" s="220"/>
      <c r="E41" s="220"/>
      <c r="F41" s="220"/>
      <c r="G41" s="220"/>
      <c r="H41" s="220"/>
      <c r="I41" s="220"/>
    </row>
    <row r="42" spans="1:9" ht="22.5" customHeight="1">
      <c r="B42" s="197" t="s">
        <v>16</v>
      </c>
      <c r="C42" s="197"/>
      <c r="D42" s="197"/>
      <c r="E42" s="197"/>
      <c r="F42" s="197"/>
      <c r="G42" s="197"/>
      <c r="H42" s="197"/>
      <c r="I42" s="197"/>
    </row>
    <row r="43" spans="1:9" ht="11.25" customHeight="1">
      <c r="B43" s="2"/>
    </row>
    <row r="44" spans="1:9" ht="15.95" customHeight="1">
      <c r="B44" s="221">
        <f>基本事項入力!C6</f>
        <v>45772</v>
      </c>
      <c r="C44" s="221"/>
    </row>
    <row r="45" spans="1:9" ht="9" customHeight="1">
      <c r="B45" s="2"/>
    </row>
    <row r="46" spans="1:9" ht="15.95" customHeight="1">
      <c r="B46" s="77"/>
      <c r="C46" s="4"/>
      <c r="D46" s="6" t="s">
        <v>32</v>
      </c>
      <c r="F46" s="4" t="s">
        <v>33</v>
      </c>
      <c r="G46" s="4"/>
    </row>
    <row r="47" spans="1:9" ht="15.95" customHeight="1">
      <c r="B47" s="77"/>
      <c r="C47" s="4"/>
      <c r="D47" s="6"/>
      <c r="F47" s="4" t="s">
        <v>34</v>
      </c>
      <c r="G47" s="4"/>
    </row>
    <row r="48" spans="1:9" ht="15.95" customHeight="1">
      <c r="B48" s="2"/>
      <c r="D48" s="6"/>
    </row>
    <row r="49" spans="1:9" ht="15.95" customHeight="1">
      <c r="B49" s="77"/>
      <c r="C49" s="4"/>
      <c r="D49" s="6" t="s">
        <v>35</v>
      </c>
      <c r="F49" s="215" t="str">
        <f>基本事項入力!C25&amp;基本事項入力!G25</f>
        <v>特定建設工事共同企業体</v>
      </c>
      <c r="G49" s="215"/>
      <c r="H49" s="215"/>
      <c r="I49" s="215"/>
    </row>
    <row r="50" spans="1:9" s="103" customFormat="1" ht="15.95" customHeight="1">
      <c r="A50" s="100"/>
      <c r="B50" s="101"/>
      <c r="C50" s="98"/>
      <c r="D50" s="6"/>
      <c r="E50" s="6" t="s">
        <v>205</v>
      </c>
      <c r="F50" s="215">
        <f>基本事項入力!C27</f>
        <v>0</v>
      </c>
      <c r="G50" s="215"/>
      <c r="H50" s="215"/>
      <c r="I50" s="215"/>
    </row>
    <row r="51" spans="1:9" ht="15.95" customHeight="1">
      <c r="B51" s="2"/>
      <c r="E51" s="6" t="s">
        <v>36</v>
      </c>
      <c r="F51" s="215">
        <f>基本事項入力!C28</f>
        <v>0</v>
      </c>
      <c r="G51" s="215"/>
      <c r="H51" s="215"/>
      <c r="I51" s="215"/>
    </row>
    <row r="52" spans="1:9" ht="15.95" customHeight="1">
      <c r="B52" s="77"/>
      <c r="C52" s="4"/>
      <c r="D52" s="4"/>
      <c r="E52" s="6" t="s">
        <v>37</v>
      </c>
      <c r="F52" s="215" t="str">
        <f>基本事項入力!C29&amp;"　"&amp;基本事項入力!C30</f>
        <v>　</v>
      </c>
      <c r="G52" s="215"/>
      <c r="H52" s="215"/>
      <c r="I52" s="215"/>
    </row>
    <row r="53" spans="1:9" ht="20.100000000000001" customHeight="1">
      <c r="B53" s="2"/>
    </row>
    <row r="54" spans="1:9" s="103" customFormat="1" ht="20.100000000000001" customHeight="1">
      <c r="A54" s="100"/>
      <c r="B54" s="2"/>
      <c r="C54" s="100"/>
      <c r="D54" s="100"/>
      <c r="E54" s="100"/>
      <c r="F54" s="100"/>
      <c r="G54" s="100"/>
      <c r="H54" s="100"/>
      <c r="I54" s="100"/>
    </row>
    <row r="55" spans="1:9" s="103" customFormat="1" ht="20.100000000000001" customHeight="1">
      <c r="A55" s="100"/>
      <c r="B55" s="2"/>
      <c r="C55" s="100"/>
      <c r="D55" s="100"/>
      <c r="E55" s="100"/>
      <c r="F55" s="100"/>
      <c r="G55" s="100"/>
      <c r="H55" s="100"/>
      <c r="I55" s="100"/>
    </row>
    <row r="56" spans="1:9" s="106" customFormat="1" ht="20.100000000000001" customHeight="1">
      <c r="A56" s="222" t="s">
        <v>220</v>
      </c>
      <c r="B56" s="222"/>
      <c r="C56" s="222"/>
      <c r="D56" s="222"/>
      <c r="E56" s="222"/>
      <c r="F56" s="222"/>
      <c r="G56" s="222"/>
      <c r="H56" s="222"/>
      <c r="I56" s="222"/>
    </row>
    <row r="57" spans="1:9" s="106" customFormat="1" ht="20.100000000000001" customHeight="1">
      <c r="A57" s="108"/>
      <c r="B57" s="108"/>
      <c r="C57" s="108"/>
      <c r="D57" s="108"/>
      <c r="E57" s="108"/>
      <c r="F57" s="108"/>
      <c r="G57" s="108"/>
      <c r="H57" s="108"/>
      <c r="I57" s="108"/>
    </row>
    <row r="58" spans="1:9" s="106" customFormat="1" ht="20.100000000000001" customHeight="1">
      <c r="A58" s="18"/>
      <c r="B58" s="21"/>
      <c r="C58" s="18"/>
      <c r="D58" s="18"/>
      <c r="E58" s="18"/>
      <c r="F58" s="18"/>
      <c r="G58" s="18"/>
      <c r="H58" s="18"/>
      <c r="I58" s="18"/>
    </row>
    <row r="59" spans="1:9" s="106" customFormat="1" ht="20.100000000000001" customHeight="1">
      <c r="A59" s="223" t="s">
        <v>206</v>
      </c>
      <c r="B59" s="223"/>
      <c r="C59" s="223"/>
      <c r="D59" s="225" t="str">
        <f>基本事項入力!C25&amp;基本事項入力!G25</f>
        <v>特定建設工事共同企業体</v>
      </c>
      <c r="E59" s="225"/>
      <c r="F59" s="225"/>
      <c r="G59" s="225"/>
      <c r="H59" s="225"/>
      <c r="I59" s="225"/>
    </row>
    <row r="60" spans="1:9" s="106" customFormat="1" ht="20.100000000000001" customHeight="1">
      <c r="A60" s="18"/>
      <c r="B60" s="21"/>
      <c r="C60" s="18"/>
      <c r="D60" s="18"/>
      <c r="E60" s="18"/>
      <c r="F60" s="18"/>
      <c r="G60" s="18"/>
      <c r="H60" s="18"/>
      <c r="I60" s="18"/>
    </row>
    <row r="61" spans="1:9" s="106" customFormat="1" ht="20.100000000000001" customHeight="1">
      <c r="A61" s="223" t="s">
        <v>207</v>
      </c>
      <c r="B61" s="223"/>
      <c r="C61" s="223"/>
      <c r="D61" s="18"/>
      <c r="E61" s="18"/>
      <c r="F61" s="18"/>
      <c r="G61" s="18"/>
      <c r="H61" s="18"/>
      <c r="I61" s="18"/>
    </row>
    <row r="62" spans="1:9" s="106" customFormat="1" ht="20.100000000000001" customHeight="1">
      <c r="A62" s="18"/>
      <c r="B62" s="224" t="s">
        <v>212</v>
      </c>
      <c r="C62" s="224"/>
      <c r="D62" s="207">
        <f>基本事項入力!C28</f>
        <v>0</v>
      </c>
      <c r="E62" s="207"/>
      <c r="F62" s="207"/>
      <c r="G62" s="207"/>
      <c r="H62" s="207"/>
      <c r="I62" s="207"/>
    </row>
    <row r="63" spans="1:9" s="106" customFormat="1" ht="20.100000000000001" customHeight="1">
      <c r="A63" s="18"/>
      <c r="B63" s="224" t="s">
        <v>209</v>
      </c>
      <c r="C63" s="224"/>
      <c r="D63" s="207">
        <f>基本事項入力!C27</f>
        <v>0</v>
      </c>
      <c r="E63" s="207"/>
      <c r="F63" s="207"/>
      <c r="G63" s="207"/>
      <c r="H63" s="207"/>
      <c r="I63" s="207"/>
    </row>
    <row r="64" spans="1:9" s="106" customFormat="1" ht="20.100000000000001" customHeight="1">
      <c r="A64" s="18"/>
      <c r="B64" s="224" t="s">
        <v>211</v>
      </c>
      <c r="C64" s="224"/>
      <c r="D64" s="207" t="str">
        <f>基本事項入力!C29&amp;"　"&amp;基本事項入力!C30</f>
        <v>　</v>
      </c>
      <c r="E64" s="207"/>
      <c r="F64" s="207"/>
      <c r="G64" s="207"/>
      <c r="H64" s="207"/>
      <c r="I64" s="207"/>
    </row>
    <row r="65" spans="1:9" s="106" customFormat="1" ht="20.100000000000001" customHeight="1">
      <c r="A65" s="18"/>
      <c r="B65" s="21"/>
      <c r="C65" s="18"/>
      <c r="D65" s="18"/>
      <c r="E65" s="18"/>
      <c r="F65" s="18"/>
      <c r="G65" s="18"/>
      <c r="H65" s="18"/>
      <c r="I65" s="18"/>
    </row>
    <row r="66" spans="1:9" s="106" customFormat="1" ht="20.100000000000001" customHeight="1">
      <c r="A66" s="223" t="s">
        <v>207</v>
      </c>
      <c r="B66" s="223"/>
      <c r="C66" s="223"/>
      <c r="D66" s="18"/>
      <c r="E66" s="18"/>
      <c r="F66" s="18"/>
      <c r="G66" s="18"/>
      <c r="H66" s="18"/>
      <c r="I66" s="18"/>
    </row>
    <row r="67" spans="1:9" s="106" customFormat="1" ht="20.100000000000001" customHeight="1">
      <c r="A67" s="18"/>
      <c r="B67" s="224" t="s">
        <v>208</v>
      </c>
      <c r="C67" s="224"/>
      <c r="D67" s="207">
        <f>基本事項入力!G28</f>
        <v>0</v>
      </c>
      <c r="E67" s="207"/>
      <c r="F67" s="207"/>
      <c r="G67" s="207"/>
      <c r="H67" s="207"/>
      <c r="I67" s="207"/>
    </row>
    <row r="68" spans="1:9" s="106" customFormat="1" ht="20.100000000000001" customHeight="1">
      <c r="A68" s="18"/>
      <c r="B68" s="224" t="s">
        <v>209</v>
      </c>
      <c r="C68" s="224"/>
      <c r="D68" s="207">
        <f>基本事項入力!G27</f>
        <v>0</v>
      </c>
      <c r="E68" s="207"/>
      <c r="F68" s="207"/>
      <c r="G68" s="207"/>
      <c r="H68" s="207"/>
      <c r="I68" s="207"/>
    </row>
    <row r="69" spans="1:9" s="106" customFormat="1" ht="20.100000000000001" customHeight="1">
      <c r="A69" s="18"/>
      <c r="B69" s="224" t="s">
        <v>210</v>
      </c>
      <c r="C69" s="224"/>
      <c r="D69" s="207" t="str">
        <f>基本事項入力!G29&amp;"　"&amp;基本事項入力!G30</f>
        <v>　</v>
      </c>
      <c r="E69" s="207"/>
      <c r="F69" s="207"/>
      <c r="G69" s="207"/>
      <c r="H69" s="207"/>
      <c r="I69" s="207"/>
    </row>
    <row r="70" spans="1:9" s="106" customFormat="1" ht="20.100000000000001" customHeight="1">
      <c r="A70" s="18"/>
      <c r="B70" s="21"/>
      <c r="C70" s="18"/>
      <c r="D70" s="18"/>
      <c r="E70" s="18"/>
      <c r="F70" s="18"/>
      <c r="G70" s="18"/>
      <c r="H70" s="18"/>
      <c r="I70" s="18"/>
    </row>
    <row r="71" spans="1:9" s="106" customFormat="1" ht="20.100000000000001" customHeight="1">
      <c r="A71" s="223" t="s">
        <v>207</v>
      </c>
      <c r="B71" s="223"/>
      <c r="C71" s="223"/>
      <c r="D71" s="18"/>
      <c r="E71" s="18"/>
      <c r="F71" s="18"/>
      <c r="G71" s="18"/>
      <c r="H71" s="18"/>
      <c r="I71" s="18"/>
    </row>
    <row r="72" spans="1:9" s="106" customFormat="1" ht="20.100000000000001" customHeight="1">
      <c r="A72" s="18"/>
      <c r="B72" s="224" t="s">
        <v>208</v>
      </c>
      <c r="C72" s="224"/>
      <c r="D72" s="207">
        <f>基本事項入力!K28</f>
        <v>0</v>
      </c>
      <c r="E72" s="207"/>
      <c r="F72" s="207"/>
      <c r="G72" s="207"/>
      <c r="H72" s="207"/>
      <c r="I72" s="207"/>
    </row>
    <row r="73" spans="1:9" s="106" customFormat="1" ht="20.100000000000001" customHeight="1">
      <c r="A73" s="18"/>
      <c r="B73" s="224" t="s">
        <v>209</v>
      </c>
      <c r="C73" s="224"/>
      <c r="D73" s="207">
        <f>基本事項入力!K27</f>
        <v>0</v>
      </c>
      <c r="E73" s="207"/>
      <c r="F73" s="207"/>
      <c r="G73" s="207"/>
      <c r="H73" s="207"/>
      <c r="I73" s="207"/>
    </row>
    <row r="74" spans="1:9" s="106" customFormat="1" ht="20.100000000000001" customHeight="1">
      <c r="A74" s="18"/>
      <c r="B74" s="224" t="s">
        <v>210</v>
      </c>
      <c r="C74" s="224"/>
      <c r="D74" s="207" t="str">
        <f>基本事項入力!K29&amp;"　"&amp;基本事項入力!K30</f>
        <v>　</v>
      </c>
      <c r="E74" s="207"/>
      <c r="F74" s="207"/>
      <c r="G74" s="207"/>
      <c r="H74" s="207"/>
      <c r="I74" s="207"/>
    </row>
    <row r="75" spans="1:9" s="106" customFormat="1" ht="20.100000000000001" customHeight="1">
      <c r="A75" s="18"/>
      <c r="B75" s="21"/>
      <c r="C75" s="18"/>
      <c r="D75" s="18"/>
      <c r="E75" s="18"/>
      <c r="F75" s="18"/>
      <c r="G75" s="18"/>
      <c r="H75" s="18"/>
      <c r="I75" s="18"/>
    </row>
    <row r="76" spans="1:9" s="106" customFormat="1" ht="20.100000000000001" customHeight="1">
      <c r="A76" s="18"/>
      <c r="B76" s="21"/>
      <c r="C76" s="18"/>
      <c r="D76" s="18"/>
      <c r="E76" s="18"/>
      <c r="F76" s="18"/>
      <c r="G76" s="18"/>
      <c r="H76" s="18"/>
      <c r="I76" s="18"/>
    </row>
    <row r="77" spans="1:9" ht="18.75" customHeight="1"/>
    <row r="78" spans="1:9" ht="18.75" customHeight="1">
      <c r="B78" s="77" t="s">
        <v>0</v>
      </c>
      <c r="C78" s="4"/>
      <c r="D78" s="4"/>
      <c r="E78" s="4"/>
      <c r="F78" s="4"/>
      <c r="G78" s="4"/>
    </row>
    <row r="79" spans="1:9" ht="18.75" customHeight="1">
      <c r="A79" s="226" t="s">
        <v>77</v>
      </c>
      <c r="B79" s="226"/>
      <c r="C79" s="226"/>
      <c r="D79" s="226"/>
      <c r="E79" s="226"/>
      <c r="F79" s="226"/>
      <c r="G79" s="226"/>
      <c r="H79" s="226"/>
      <c r="I79" s="226"/>
    </row>
    <row r="80" spans="1:9" ht="18.75" customHeight="1">
      <c r="B80" s="2"/>
    </row>
    <row r="81" spans="1:9" ht="18.75" customHeight="1">
      <c r="B81" s="227" t="s">
        <v>78</v>
      </c>
      <c r="C81" s="227"/>
      <c r="D81" s="228" t="str">
        <f>基本事項入力!C4</f>
        <v>バ・オール建築等施設整備工事</v>
      </c>
      <c r="E81" s="228"/>
      <c r="F81" s="228"/>
      <c r="G81" s="228"/>
      <c r="H81" s="228"/>
      <c r="I81" s="228"/>
    </row>
    <row r="82" spans="1:9" ht="18.75" customHeight="1">
      <c r="B82" s="24"/>
      <c r="C82" s="24"/>
      <c r="D82" s="76"/>
      <c r="E82" s="76"/>
      <c r="F82" s="76"/>
      <c r="G82" s="76"/>
      <c r="H82" s="76"/>
      <c r="I82" s="76"/>
    </row>
    <row r="83" spans="1:9" ht="18.75" customHeight="1">
      <c r="B83" s="227" t="s">
        <v>79</v>
      </c>
      <c r="C83" s="227"/>
      <c r="D83" s="228" t="str">
        <f>基本事項入力!C5</f>
        <v>五戸町大字上市川字中山前　地内</v>
      </c>
      <c r="E83" s="228"/>
      <c r="F83" s="228"/>
      <c r="G83" s="228"/>
      <c r="H83" s="228"/>
      <c r="I83" s="228"/>
    </row>
    <row r="84" spans="1:9" ht="18.75" customHeight="1">
      <c r="B84" s="77"/>
      <c r="C84" s="4"/>
      <c r="D84" s="4"/>
      <c r="E84" s="4"/>
      <c r="F84" s="4"/>
      <c r="G84" s="4"/>
    </row>
    <row r="85" spans="1:9" ht="18.75" customHeight="1">
      <c r="B85" s="229" t="str">
        <f>"　"&amp;TEXT(基本事項入力!C6,"ggge年M月d日")&amp;"に締結した上記建設工事の請負仮契約に関する紛争については、発注者及び受注者は、下記の建設工事紛争審査会の仲裁に付し、その仲裁判断に服する。"</f>
        <v>　令和7年4月25日に締結した上記建設工事の請負仮契約に関する紛争については、発注者及び受注者は、下記の建設工事紛争審査会の仲裁に付し、その仲裁判断に服する。</v>
      </c>
      <c r="C85" s="229"/>
      <c r="D85" s="229"/>
      <c r="E85" s="229"/>
      <c r="F85" s="229"/>
      <c r="G85" s="229"/>
      <c r="H85" s="229"/>
      <c r="I85" s="229"/>
    </row>
    <row r="86" spans="1:9" ht="18.75" customHeight="1">
      <c r="B86" s="229"/>
      <c r="C86" s="229"/>
      <c r="D86" s="229"/>
      <c r="E86" s="229"/>
      <c r="F86" s="229"/>
      <c r="G86" s="229"/>
      <c r="H86" s="229"/>
      <c r="I86" s="229"/>
    </row>
    <row r="87" spans="1:9" ht="18.75" customHeight="1">
      <c r="B87" s="229"/>
      <c r="C87" s="229"/>
      <c r="D87" s="229"/>
      <c r="E87" s="229"/>
      <c r="F87" s="229"/>
      <c r="G87" s="229"/>
      <c r="H87" s="229"/>
      <c r="I87" s="229"/>
    </row>
    <row r="88" spans="1:9" ht="18.75" customHeight="1">
      <c r="B88" s="74"/>
      <c r="C88" s="74"/>
      <c r="D88" s="74"/>
      <c r="E88" s="74"/>
      <c r="F88" s="74"/>
      <c r="G88" s="74"/>
      <c r="H88" s="74"/>
      <c r="I88" s="77"/>
    </row>
    <row r="89" spans="1:9" ht="18.75" customHeight="1">
      <c r="B89" s="199" t="s">
        <v>1</v>
      </c>
      <c r="C89" s="200"/>
      <c r="D89" s="200"/>
      <c r="E89" s="200"/>
      <c r="F89" s="200"/>
      <c r="G89" s="200"/>
    </row>
    <row r="90" spans="1:9" ht="18.75" customHeight="1">
      <c r="B90" s="2"/>
    </row>
    <row r="91" spans="1:9" ht="18.75" customHeight="1">
      <c r="B91" s="201">
        <f>基本事項入力!C6</f>
        <v>45772</v>
      </c>
      <c r="C91" s="201"/>
      <c r="D91" s="201"/>
    </row>
    <row r="92" spans="1:9" ht="18.75" customHeight="1">
      <c r="B92" s="2"/>
    </row>
    <row r="93" spans="1:9" ht="18.75" customHeight="1">
      <c r="B93" s="77"/>
      <c r="C93" s="4"/>
      <c r="D93" s="107" t="s">
        <v>32</v>
      </c>
      <c r="F93" s="19" t="s">
        <v>33</v>
      </c>
      <c r="G93" s="4"/>
    </row>
    <row r="94" spans="1:9" ht="15.95" customHeight="1">
      <c r="B94" s="77"/>
      <c r="C94" s="4"/>
      <c r="D94" s="6"/>
      <c r="F94" s="19" t="s">
        <v>76</v>
      </c>
      <c r="G94" s="4"/>
    </row>
    <row r="95" spans="1:9" ht="15.95" customHeight="1">
      <c r="B95" s="2"/>
      <c r="D95" s="6"/>
    </row>
    <row r="96" spans="1:9" s="106" customFormat="1" ht="15.95" customHeight="1">
      <c r="A96" s="18"/>
      <c r="B96" s="104"/>
      <c r="C96" s="105"/>
      <c r="D96" s="107" t="s">
        <v>35</v>
      </c>
      <c r="E96" s="18"/>
      <c r="F96" s="206" t="str">
        <f>基本事項入力!C25&amp;基本事項入力!G25</f>
        <v>特定建設工事共同企業体</v>
      </c>
      <c r="G96" s="206"/>
      <c r="H96" s="206"/>
      <c r="I96" s="206"/>
    </row>
    <row r="97" spans="1:9" s="106" customFormat="1" ht="15.95" customHeight="1">
      <c r="A97" s="18"/>
      <c r="B97" s="21"/>
      <c r="C97" s="18"/>
      <c r="D97" s="18"/>
      <c r="E97" s="111" t="s">
        <v>205</v>
      </c>
      <c r="F97" s="207">
        <f>基本事項入力!C27</f>
        <v>0</v>
      </c>
      <c r="G97" s="207"/>
      <c r="H97" s="207"/>
      <c r="I97" s="207"/>
    </row>
    <row r="98" spans="1:9" s="106" customFormat="1" ht="15.95" customHeight="1">
      <c r="A98" s="18"/>
      <c r="B98" s="104"/>
      <c r="C98" s="105"/>
      <c r="D98" s="105"/>
      <c r="E98" s="111" t="s">
        <v>36</v>
      </c>
      <c r="F98" s="205">
        <f>基本事項入力!C28</f>
        <v>0</v>
      </c>
      <c r="G98" s="205"/>
      <c r="H98" s="205"/>
      <c r="I98" s="205"/>
    </row>
    <row r="99" spans="1:9" s="106" customFormat="1" ht="15.95" customHeight="1">
      <c r="A99" s="18"/>
      <c r="B99" s="21"/>
      <c r="C99" s="18"/>
      <c r="D99" s="18"/>
      <c r="E99" s="111" t="s">
        <v>37</v>
      </c>
      <c r="F99" s="205" t="str">
        <f>基本事項入力!C29&amp;"　"&amp;基本事項入力!C30</f>
        <v>　</v>
      </c>
      <c r="G99" s="205"/>
      <c r="H99" s="205"/>
      <c r="I99" s="205"/>
    </row>
    <row r="100" spans="1:9" ht="15.95" customHeight="1">
      <c r="B100" s="2"/>
    </row>
    <row r="101" spans="1:9" s="109" customFormat="1" ht="15.95" customHeight="1">
      <c r="A101" s="100"/>
      <c r="B101" s="2"/>
      <c r="C101" s="100"/>
      <c r="D101" s="18" t="s">
        <v>213</v>
      </c>
      <c r="E101" s="18"/>
      <c r="F101" s="18"/>
      <c r="G101" s="18"/>
      <c r="H101" s="18"/>
      <c r="I101" s="18"/>
    </row>
    <row r="102" spans="1:9" s="109" customFormat="1" ht="15.95" customHeight="1">
      <c r="A102" s="100"/>
      <c r="B102" s="2"/>
      <c r="C102" s="100"/>
      <c r="D102" s="18"/>
      <c r="E102" s="111" t="s">
        <v>208</v>
      </c>
      <c r="F102" s="205">
        <f>基本事項入力!C28</f>
        <v>0</v>
      </c>
      <c r="G102" s="205"/>
      <c r="H102" s="205"/>
      <c r="I102" s="205"/>
    </row>
    <row r="103" spans="1:9" s="109" customFormat="1" ht="15.95" customHeight="1">
      <c r="A103" s="100"/>
      <c r="B103" s="102"/>
      <c r="C103" s="100"/>
      <c r="D103" s="18"/>
      <c r="E103" s="111" t="s">
        <v>214</v>
      </c>
      <c r="F103" s="205">
        <f>基本事項入力!C27</f>
        <v>0</v>
      </c>
      <c r="G103" s="205"/>
      <c r="H103" s="205"/>
      <c r="I103" s="205"/>
    </row>
    <row r="104" spans="1:9" s="109" customFormat="1" ht="15.95" customHeight="1">
      <c r="A104" s="100"/>
      <c r="B104" s="102"/>
      <c r="C104" s="100"/>
      <c r="D104" s="18"/>
      <c r="E104" s="111" t="s">
        <v>210</v>
      </c>
      <c r="F104" s="205" t="str">
        <f>基本事項入力!C29&amp;"　"&amp;基本事項入力!C30</f>
        <v>　</v>
      </c>
      <c r="G104" s="205"/>
      <c r="H104" s="205"/>
      <c r="I104" s="205"/>
    </row>
    <row r="105" spans="1:9" s="109" customFormat="1" ht="15.95" customHeight="1">
      <c r="A105" s="100"/>
      <c r="B105" s="102"/>
      <c r="C105" s="100"/>
      <c r="D105" s="18"/>
      <c r="E105" s="18"/>
      <c r="F105" s="18"/>
      <c r="G105" s="18"/>
      <c r="H105" s="18"/>
      <c r="I105" s="18"/>
    </row>
    <row r="106" spans="1:9" s="109" customFormat="1" ht="15.95" customHeight="1">
      <c r="A106" s="100"/>
      <c r="B106" s="2"/>
      <c r="C106" s="100"/>
      <c r="D106" s="18" t="s">
        <v>213</v>
      </c>
      <c r="E106" s="18"/>
      <c r="F106" s="18"/>
      <c r="G106" s="18"/>
      <c r="H106" s="18"/>
      <c r="I106" s="18"/>
    </row>
    <row r="107" spans="1:9" s="109" customFormat="1" ht="15.95" customHeight="1">
      <c r="A107" s="100"/>
      <c r="B107" s="2"/>
      <c r="C107" s="100"/>
      <c r="D107" s="18"/>
      <c r="E107" s="111" t="s">
        <v>208</v>
      </c>
      <c r="F107" s="205">
        <f>基本事項入力!G28</f>
        <v>0</v>
      </c>
      <c r="G107" s="205"/>
      <c r="H107" s="205"/>
      <c r="I107" s="205"/>
    </row>
    <row r="108" spans="1:9" s="109" customFormat="1" ht="15.95" customHeight="1">
      <c r="A108" s="100"/>
      <c r="B108" s="102"/>
      <c r="C108" s="100"/>
      <c r="D108" s="18"/>
      <c r="E108" s="111" t="s">
        <v>214</v>
      </c>
      <c r="F108" s="205">
        <f>基本事項入力!G27</f>
        <v>0</v>
      </c>
      <c r="G108" s="205"/>
      <c r="H108" s="205"/>
      <c r="I108" s="205"/>
    </row>
    <row r="109" spans="1:9" s="109" customFormat="1" ht="15.95" customHeight="1">
      <c r="A109" s="100"/>
      <c r="B109" s="102"/>
      <c r="C109" s="100"/>
      <c r="D109" s="18"/>
      <c r="E109" s="111" t="s">
        <v>210</v>
      </c>
      <c r="F109" s="205" t="str">
        <f>基本事項入力!G29&amp;"　"&amp;基本事項入力!G30</f>
        <v>　</v>
      </c>
      <c r="G109" s="205"/>
      <c r="H109" s="205"/>
      <c r="I109" s="205"/>
    </row>
    <row r="110" spans="1:9" s="109" customFormat="1" ht="15.95" customHeight="1">
      <c r="A110" s="100"/>
      <c r="B110" s="102"/>
      <c r="C110" s="100"/>
      <c r="D110" s="18"/>
      <c r="E110" s="20"/>
      <c r="F110" s="115"/>
      <c r="G110" s="115"/>
      <c r="H110" s="115"/>
      <c r="I110" s="115"/>
    </row>
    <row r="111" spans="1:9" s="109" customFormat="1" ht="15.95" customHeight="1">
      <c r="A111" s="100"/>
      <c r="B111" s="2"/>
      <c r="C111" s="100"/>
      <c r="D111" s="18" t="s">
        <v>213</v>
      </c>
      <c r="E111" s="18"/>
      <c r="F111" s="18"/>
      <c r="G111" s="18"/>
      <c r="H111" s="18"/>
      <c r="I111" s="18"/>
    </row>
    <row r="112" spans="1:9" s="109" customFormat="1" ht="15.95" customHeight="1">
      <c r="A112" s="100"/>
      <c r="B112" s="2"/>
      <c r="C112" s="100"/>
      <c r="D112" s="18"/>
      <c r="E112" s="111" t="s">
        <v>208</v>
      </c>
      <c r="F112" s="205">
        <f>基本事項入力!K28</f>
        <v>0</v>
      </c>
      <c r="G112" s="205"/>
      <c r="H112" s="205"/>
      <c r="I112" s="205"/>
    </row>
    <row r="113" spans="1:9" s="109" customFormat="1" ht="15.95" customHeight="1">
      <c r="A113" s="100"/>
      <c r="B113" s="102"/>
      <c r="C113" s="100"/>
      <c r="D113" s="18"/>
      <c r="E113" s="111" t="s">
        <v>214</v>
      </c>
      <c r="F113" s="205">
        <f>基本事項入力!K27</f>
        <v>0</v>
      </c>
      <c r="G113" s="205"/>
      <c r="H113" s="205"/>
      <c r="I113" s="205"/>
    </row>
    <row r="114" spans="1:9" s="109" customFormat="1" ht="15.95" customHeight="1">
      <c r="A114" s="100"/>
      <c r="B114" s="102"/>
      <c r="C114" s="100"/>
      <c r="D114" s="18"/>
      <c r="E114" s="111" t="s">
        <v>210</v>
      </c>
      <c r="F114" s="205" t="str">
        <f>基本事項入力!K29&amp;"　"&amp;基本事項入力!K30</f>
        <v>　</v>
      </c>
      <c r="G114" s="205"/>
      <c r="H114" s="205"/>
      <c r="I114" s="205"/>
    </row>
    <row r="115" spans="1:9" s="109" customFormat="1" ht="15.95" customHeight="1">
      <c r="A115" s="100"/>
      <c r="B115" s="102"/>
      <c r="C115" s="100"/>
      <c r="D115" s="100"/>
      <c r="E115" s="6"/>
      <c r="F115" s="110"/>
      <c r="G115" s="110"/>
      <c r="H115" s="110"/>
      <c r="I115" s="110"/>
    </row>
    <row r="116" spans="1:9" s="103" customFormat="1" ht="15.95" customHeight="1">
      <c r="A116" s="100"/>
      <c r="B116" s="102"/>
      <c r="C116" s="100"/>
      <c r="D116" s="100"/>
      <c r="E116" s="99"/>
      <c r="F116" s="100"/>
      <c r="G116" s="100"/>
      <c r="H116" s="100"/>
      <c r="I116" s="100"/>
    </row>
    <row r="117" spans="1:9" ht="18.75" customHeight="1">
      <c r="B117" s="78"/>
    </row>
    <row r="118" spans="1:9" ht="18.75" customHeight="1">
      <c r="A118" s="202" t="s">
        <v>223</v>
      </c>
      <c r="B118" s="202"/>
      <c r="C118" s="202"/>
      <c r="D118" s="202"/>
      <c r="E118" s="202"/>
      <c r="F118" s="202"/>
      <c r="G118" s="202"/>
      <c r="H118" s="202"/>
      <c r="I118" s="202"/>
    </row>
    <row r="119" spans="1:9" ht="18.75" customHeight="1">
      <c r="B119" s="2"/>
    </row>
    <row r="120" spans="1:9">
      <c r="B120" s="2"/>
    </row>
    <row r="121" spans="1:9">
      <c r="B121" s="199" t="s">
        <v>2</v>
      </c>
      <c r="C121" s="200"/>
      <c r="D121" s="200"/>
      <c r="E121" s="200"/>
      <c r="F121" s="200"/>
      <c r="G121" s="200"/>
    </row>
    <row r="122" spans="1:9">
      <c r="B122" s="2"/>
    </row>
    <row r="123" spans="1:9" s="22" customFormat="1" ht="75" customHeight="1">
      <c r="A123" s="75"/>
      <c r="B123" s="203" t="s">
        <v>80</v>
      </c>
      <c r="C123" s="203"/>
      <c r="D123" s="203"/>
      <c r="E123" s="203"/>
      <c r="F123" s="203"/>
      <c r="G123" s="203"/>
      <c r="H123" s="203"/>
      <c r="I123" s="203"/>
    </row>
    <row r="124" spans="1:9" s="22" customFormat="1" ht="42.75" customHeight="1">
      <c r="A124" s="75"/>
      <c r="B124" s="23"/>
      <c r="C124" s="75"/>
      <c r="D124" s="75"/>
      <c r="E124" s="75"/>
      <c r="F124" s="75"/>
      <c r="G124" s="75"/>
      <c r="H124" s="75"/>
      <c r="I124" s="75"/>
    </row>
    <row r="125" spans="1:9" s="22" customFormat="1" ht="19.5">
      <c r="A125" s="75"/>
      <c r="B125" s="199" t="s">
        <v>3</v>
      </c>
      <c r="C125" s="200"/>
      <c r="D125" s="200"/>
      <c r="E125" s="200"/>
      <c r="F125" s="200"/>
      <c r="G125" s="200"/>
      <c r="H125" s="75"/>
      <c r="I125" s="75"/>
    </row>
    <row r="126" spans="1:9" s="22" customFormat="1" ht="19.5">
      <c r="A126" s="75"/>
      <c r="B126" s="23"/>
      <c r="C126" s="75"/>
      <c r="D126" s="75"/>
      <c r="E126" s="75"/>
      <c r="F126" s="75"/>
      <c r="G126" s="75"/>
      <c r="H126" s="75"/>
      <c r="I126" s="75"/>
    </row>
    <row r="127" spans="1:9" s="22" customFormat="1" ht="263.25" customHeight="1">
      <c r="A127" s="75"/>
      <c r="B127" s="204" t="s">
        <v>81</v>
      </c>
      <c r="C127" s="204"/>
      <c r="D127" s="204"/>
      <c r="E127" s="204"/>
      <c r="F127" s="204"/>
      <c r="G127" s="204"/>
      <c r="H127" s="204"/>
      <c r="I127" s="204"/>
    </row>
    <row r="128" spans="1:9">
      <c r="B128" s="78"/>
    </row>
    <row r="129" spans="1:4">
      <c r="B129" s="78"/>
    </row>
    <row r="130" spans="1:4">
      <c r="B130" s="78"/>
    </row>
    <row r="131" spans="1:4">
      <c r="B131" s="78"/>
    </row>
    <row r="133" spans="1:4">
      <c r="A133" s="79" t="s">
        <v>70</v>
      </c>
    </row>
    <row r="134" spans="1:4">
      <c r="A134" s="79" t="s">
        <v>71</v>
      </c>
    </row>
    <row r="135" spans="1:4">
      <c r="A135" s="17" t="str">
        <f>TEXT(基本事項入力!C10,"￥＃、＃＃＃－")&amp;"の納付に代えて"&amp;基本事項入力!C12&amp;"（保証金額"&amp;TEXT(基本事項入力!C10,"＃、＃＃＃円)"&amp;"の保証を受けた")</f>
        <v>の納付に代えて（保証金額</v>
      </c>
    </row>
    <row r="136" spans="1:4">
      <c r="A136" s="198" t="s">
        <v>173</v>
      </c>
      <c r="B136" s="198"/>
      <c r="C136" s="198"/>
    </row>
    <row r="137" spans="1:4">
      <c r="A137" s="198" t="s">
        <v>174</v>
      </c>
      <c r="B137" s="198"/>
      <c r="C137" s="198"/>
      <c r="D137" s="79" t="s">
        <v>200</v>
      </c>
    </row>
    <row r="138" spans="1:4">
      <c r="A138" s="198" t="s">
        <v>175</v>
      </c>
      <c r="B138" s="198"/>
      <c r="C138" s="198"/>
      <c r="D138" s="79" t="s">
        <v>201</v>
      </c>
    </row>
    <row r="139" spans="1:4">
      <c r="A139" s="198" t="s">
        <v>176</v>
      </c>
      <c r="B139" s="198"/>
      <c r="C139" s="198"/>
      <c r="D139" s="79" t="s">
        <v>202</v>
      </c>
    </row>
    <row r="140" spans="1:4">
      <c r="A140" s="198" t="s">
        <v>177</v>
      </c>
      <c r="B140" s="198"/>
      <c r="C140" s="198"/>
      <c r="D140" s="79" t="s">
        <v>203</v>
      </c>
    </row>
  </sheetData>
  <mergeCells count="101">
    <mergeCell ref="F99:I99"/>
    <mergeCell ref="A79:I79"/>
    <mergeCell ref="B81:C81"/>
    <mergeCell ref="D81:I81"/>
    <mergeCell ref="B83:C83"/>
    <mergeCell ref="D83:I83"/>
    <mergeCell ref="B85:I87"/>
    <mergeCell ref="A56:I56"/>
    <mergeCell ref="A59:C59"/>
    <mergeCell ref="A61:C61"/>
    <mergeCell ref="B74:C74"/>
    <mergeCell ref="D74:I74"/>
    <mergeCell ref="D59:I59"/>
    <mergeCell ref="D62:I62"/>
    <mergeCell ref="D63:I63"/>
    <mergeCell ref="D64:I64"/>
    <mergeCell ref="D67:I67"/>
    <mergeCell ref="D68:I68"/>
    <mergeCell ref="D69:I69"/>
    <mergeCell ref="B63:C63"/>
    <mergeCell ref="B64:C64"/>
    <mergeCell ref="A66:C66"/>
    <mergeCell ref="B67:C67"/>
    <mergeCell ref="B68:C68"/>
    <mergeCell ref="B62:C62"/>
    <mergeCell ref="B69:C69"/>
    <mergeCell ref="A71:C71"/>
    <mergeCell ref="B72:C72"/>
    <mergeCell ref="D72:I72"/>
    <mergeCell ref="B73:C73"/>
    <mergeCell ref="D73:I73"/>
    <mergeCell ref="F49:I49"/>
    <mergeCell ref="F51:I51"/>
    <mergeCell ref="F52:I52"/>
    <mergeCell ref="B23:E23"/>
    <mergeCell ref="F23:H23"/>
    <mergeCell ref="B10:C10"/>
    <mergeCell ref="D11:F11"/>
    <mergeCell ref="B13:C13"/>
    <mergeCell ref="D13:I13"/>
    <mergeCell ref="B15:C15"/>
    <mergeCell ref="D15:I15"/>
    <mergeCell ref="B22:E22"/>
    <mergeCell ref="B32:E32"/>
    <mergeCell ref="F32:H32"/>
    <mergeCell ref="B34:C34"/>
    <mergeCell ref="B37:I37"/>
    <mergeCell ref="B42:I42"/>
    <mergeCell ref="B44:C44"/>
    <mergeCell ref="F50:I50"/>
    <mergeCell ref="B31:E31"/>
    <mergeCell ref="F31:H31"/>
    <mergeCell ref="B39:I39"/>
    <mergeCell ref="B41:I41"/>
    <mergeCell ref="B20:D20"/>
    <mergeCell ref="A2:I2"/>
    <mergeCell ref="B4:C4"/>
    <mergeCell ref="D4:I4"/>
    <mergeCell ref="B6:C6"/>
    <mergeCell ref="D6:I6"/>
    <mergeCell ref="C16:F16"/>
    <mergeCell ref="G16:I16"/>
    <mergeCell ref="B18:C18"/>
    <mergeCell ref="D18:I18"/>
    <mergeCell ref="B8:C8"/>
    <mergeCell ref="D8:I8"/>
    <mergeCell ref="A140:C140"/>
    <mergeCell ref="B89:G89"/>
    <mergeCell ref="B91:D91"/>
    <mergeCell ref="A118:I118"/>
    <mergeCell ref="B121:G121"/>
    <mergeCell ref="B123:I123"/>
    <mergeCell ref="B125:G125"/>
    <mergeCell ref="B127:I127"/>
    <mergeCell ref="A136:C136"/>
    <mergeCell ref="A137:C137"/>
    <mergeCell ref="A138:C138"/>
    <mergeCell ref="A139:C139"/>
    <mergeCell ref="F104:I104"/>
    <mergeCell ref="F107:I107"/>
    <mergeCell ref="F108:I108"/>
    <mergeCell ref="F109:I109"/>
    <mergeCell ref="F96:I96"/>
    <mergeCell ref="F98:I98"/>
    <mergeCell ref="F97:I97"/>
    <mergeCell ref="F102:I102"/>
    <mergeCell ref="F103:I103"/>
    <mergeCell ref="F112:I112"/>
    <mergeCell ref="F113:I113"/>
    <mergeCell ref="F114:I114"/>
    <mergeCell ref="E20:I20"/>
    <mergeCell ref="F27:H27"/>
    <mergeCell ref="B29:G29"/>
    <mergeCell ref="B30:E30"/>
    <mergeCell ref="F30:H30"/>
    <mergeCell ref="B24:E24"/>
    <mergeCell ref="F24:H24"/>
    <mergeCell ref="B25:E25"/>
    <mergeCell ref="F25:H25"/>
    <mergeCell ref="B26:D26"/>
    <mergeCell ref="F26:H26"/>
  </mergeCells>
  <phoneticPr fontId="20"/>
  <printOptions horizontalCentered="1"/>
  <pageMargins left="0.70866141732283472" right="0.51181102362204722" top="0.74803149606299213" bottom="0.35433070866141736" header="0.31496062992125984" footer="0.31496062992125984"/>
  <pageSetup paperSize="9" scale="98" orientation="portrait" r:id="rId1"/>
  <rowBreaks count="3" manualBreakCount="3">
    <brk id="52" max="8" man="1"/>
    <brk id="76" max="8" man="1"/>
    <brk id="115" max="8"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4"/>
  <sheetViews>
    <sheetView view="pageBreakPreview" zoomScaleNormal="100" zoomScaleSheetLayoutView="100" workbookViewId="0">
      <selection activeCell="K10" sqref="K10"/>
    </sheetView>
  </sheetViews>
  <sheetFormatPr defaultRowHeight="18.75"/>
  <cols>
    <col min="1" max="2" width="13.375" style="67" customWidth="1"/>
    <col min="3" max="3" width="5.625" style="67" customWidth="1"/>
    <col min="4" max="4" width="13.375" style="67" customWidth="1"/>
    <col min="5" max="5" width="5.625" style="67" customWidth="1"/>
    <col min="6" max="6" width="24.375" style="67" customWidth="1"/>
    <col min="7" max="16384" width="9" style="67"/>
  </cols>
  <sheetData>
    <row r="1" spans="1:6">
      <c r="A1" s="237" t="s">
        <v>185</v>
      </c>
      <c r="B1" s="238"/>
      <c r="C1" s="238"/>
      <c r="D1" s="238"/>
      <c r="E1" s="238"/>
      <c r="F1" s="238"/>
    </row>
    <row r="2" spans="1:6">
      <c r="A2" s="240" t="s">
        <v>96</v>
      </c>
      <c r="B2" s="238"/>
      <c r="C2" s="238"/>
      <c r="D2" s="238"/>
      <c r="E2" s="238"/>
      <c r="F2" s="238"/>
    </row>
    <row r="3" spans="1:6">
      <c r="A3" s="237" t="s">
        <v>97</v>
      </c>
      <c r="B3" s="238"/>
      <c r="C3" s="238"/>
      <c r="D3" s="238"/>
      <c r="E3" s="238"/>
      <c r="F3" s="238"/>
    </row>
    <row r="4" spans="1:6" ht="20.25" customHeight="1">
      <c r="A4" s="239" t="s">
        <v>98</v>
      </c>
      <c r="B4" s="239"/>
      <c r="C4" s="231" t="s">
        <v>99</v>
      </c>
      <c r="D4" s="232"/>
      <c r="E4" s="232"/>
      <c r="F4" s="233"/>
    </row>
    <row r="5" spans="1:6" ht="20.25" customHeight="1">
      <c r="A5" s="239" t="s">
        <v>100</v>
      </c>
      <c r="B5" s="239"/>
      <c r="C5" s="68"/>
      <c r="D5" s="69" t="s">
        <v>180</v>
      </c>
      <c r="E5" s="70"/>
      <c r="F5" s="71" t="s">
        <v>181</v>
      </c>
    </row>
    <row r="6" spans="1:6" ht="20.25" customHeight="1">
      <c r="A6" s="239" t="s">
        <v>115</v>
      </c>
      <c r="B6" s="239"/>
      <c r="C6" s="68"/>
      <c r="D6" s="69" t="s">
        <v>180</v>
      </c>
      <c r="E6" s="70"/>
      <c r="F6" s="71" t="s">
        <v>181</v>
      </c>
    </row>
    <row r="7" spans="1:6" ht="20.25" customHeight="1">
      <c r="A7" s="239" t="s">
        <v>101</v>
      </c>
      <c r="B7" s="239"/>
      <c r="C7" s="68"/>
      <c r="D7" s="69" t="s">
        <v>180</v>
      </c>
      <c r="E7" s="70"/>
      <c r="F7" s="71" t="s">
        <v>181</v>
      </c>
    </row>
    <row r="8" spans="1:6" ht="20.25" customHeight="1">
      <c r="A8" s="239" t="s">
        <v>117</v>
      </c>
      <c r="B8" s="239"/>
      <c r="C8" s="68"/>
      <c r="D8" s="69" t="s">
        <v>180</v>
      </c>
      <c r="E8" s="70"/>
      <c r="F8" s="71" t="s">
        <v>181</v>
      </c>
    </row>
    <row r="9" spans="1:6" ht="20.25" customHeight="1">
      <c r="A9" s="239" t="s">
        <v>118</v>
      </c>
      <c r="B9" s="239"/>
      <c r="C9" s="68"/>
      <c r="D9" s="69" t="s">
        <v>180</v>
      </c>
      <c r="E9" s="70"/>
      <c r="F9" s="71" t="s">
        <v>181</v>
      </c>
    </row>
    <row r="10" spans="1:6" ht="9.9499999999999993" customHeight="1">
      <c r="A10" s="30"/>
    </row>
    <row r="11" spans="1:6">
      <c r="A11" s="237" t="s">
        <v>102</v>
      </c>
      <c r="B11" s="238"/>
      <c r="C11" s="238"/>
      <c r="D11" s="238"/>
      <c r="E11" s="238"/>
      <c r="F11" s="238"/>
    </row>
    <row r="12" spans="1:6" ht="20.25" customHeight="1">
      <c r="A12" s="239" t="s">
        <v>98</v>
      </c>
      <c r="B12" s="239"/>
      <c r="C12" s="231" t="s">
        <v>99</v>
      </c>
      <c r="D12" s="232"/>
      <c r="E12" s="232"/>
      <c r="F12" s="233"/>
    </row>
    <row r="13" spans="1:6" ht="20.25" customHeight="1">
      <c r="A13" s="239" t="s">
        <v>120</v>
      </c>
      <c r="B13" s="239"/>
      <c r="C13" s="68"/>
      <c r="D13" s="69" t="s">
        <v>180</v>
      </c>
      <c r="E13" s="70"/>
      <c r="F13" s="71" t="s">
        <v>181</v>
      </c>
    </row>
    <row r="14" spans="1:6" ht="20.25" customHeight="1">
      <c r="A14" s="239" t="s">
        <v>103</v>
      </c>
      <c r="B14" s="239"/>
      <c r="C14" s="68"/>
      <c r="D14" s="69" t="s">
        <v>180</v>
      </c>
      <c r="E14" s="70"/>
      <c r="F14" s="71" t="s">
        <v>181</v>
      </c>
    </row>
    <row r="15" spans="1:6" ht="20.25" customHeight="1">
      <c r="A15" s="239" t="s">
        <v>104</v>
      </c>
      <c r="B15" s="239"/>
      <c r="C15" s="68"/>
      <c r="D15" s="69" t="s">
        <v>180</v>
      </c>
      <c r="E15" s="70"/>
      <c r="F15" s="71" t="s">
        <v>181</v>
      </c>
    </row>
    <row r="16" spans="1:6" ht="20.25" customHeight="1">
      <c r="A16" s="239" t="s">
        <v>119</v>
      </c>
      <c r="B16" s="239"/>
      <c r="C16" s="68"/>
      <c r="D16" s="69" t="s">
        <v>180</v>
      </c>
      <c r="E16" s="70"/>
      <c r="F16" s="71" t="s">
        <v>181</v>
      </c>
    </row>
    <row r="17" spans="1:6" ht="20.25" customHeight="1">
      <c r="A17" s="239" t="s">
        <v>105</v>
      </c>
      <c r="B17" s="239"/>
      <c r="C17" s="68"/>
      <c r="D17" s="69" t="s">
        <v>180</v>
      </c>
      <c r="E17" s="70"/>
      <c r="F17" s="71" t="s">
        <v>181</v>
      </c>
    </row>
    <row r="18" spans="1:6" ht="20.25" customHeight="1">
      <c r="A18" s="239" t="s">
        <v>116</v>
      </c>
      <c r="B18" s="239"/>
      <c r="C18" s="68"/>
      <c r="D18" s="69" t="s">
        <v>180</v>
      </c>
      <c r="E18" s="70"/>
      <c r="F18" s="71" t="s">
        <v>181</v>
      </c>
    </row>
    <row r="19" spans="1:6" ht="9.9499999999999993" customHeight="1">
      <c r="A19" s="30"/>
    </row>
    <row r="20" spans="1:6">
      <c r="A20" s="237" t="s">
        <v>106</v>
      </c>
      <c r="B20" s="238"/>
      <c r="C20" s="238"/>
      <c r="D20" s="238"/>
      <c r="E20" s="238"/>
      <c r="F20" s="238"/>
    </row>
    <row r="21" spans="1:6" ht="20.25" customHeight="1">
      <c r="A21" s="239" t="s">
        <v>98</v>
      </c>
      <c r="B21" s="239"/>
      <c r="C21" s="231" t="s">
        <v>99</v>
      </c>
      <c r="D21" s="232"/>
      <c r="E21" s="232"/>
      <c r="F21" s="233"/>
    </row>
    <row r="22" spans="1:6" ht="20.25" customHeight="1">
      <c r="A22" s="239" t="s">
        <v>122</v>
      </c>
      <c r="B22" s="239"/>
      <c r="C22" s="68"/>
      <c r="D22" s="69" t="s">
        <v>180</v>
      </c>
      <c r="E22" s="70"/>
      <c r="F22" s="71" t="s">
        <v>181</v>
      </c>
    </row>
    <row r="23" spans="1:6" ht="20.25" customHeight="1">
      <c r="A23" s="239" t="s">
        <v>123</v>
      </c>
      <c r="B23" s="239"/>
      <c r="C23" s="68"/>
      <c r="D23" s="69" t="s">
        <v>180</v>
      </c>
      <c r="E23" s="70"/>
      <c r="F23" s="71" t="s">
        <v>181</v>
      </c>
    </row>
    <row r="24" spans="1:6" ht="20.25" customHeight="1">
      <c r="A24" s="239" t="s">
        <v>124</v>
      </c>
      <c r="B24" s="239"/>
      <c r="C24" s="68"/>
      <c r="D24" s="69" t="s">
        <v>180</v>
      </c>
      <c r="E24" s="70"/>
      <c r="F24" s="71" t="s">
        <v>181</v>
      </c>
    </row>
    <row r="25" spans="1:6" ht="20.25" customHeight="1">
      <c r="A25" s="239" t="s">
        <v>125</v>
      </c>
      <c r="B25" s="239"/>
      <c r="C25" s="68"/>
      <c r="D25" s="69" t="s">
        <v>180</v>
      </c>
      <c r="E25" s="70"/>
      <c r="F25" s="71" t="s">
        <v>181</v>
      </c>
    </row>
    <row r="26" spans="1:6" ht="20.25" customHeight="1">
      <c r="A26" s="239" t="s">
        <v>126</v>
      </c>
      <c r="B26" s="239"/>
      <c r="C26" s="68"/>
      <c r="D26" s="69" t="s">
        <v>180</v>
      </c>
      <c r="E26" s="70"/>
      <c r="F26" s="71" t="s">
        <v>181</v>
      </c>
    </row>
    <row r="27" spans="1:6" ht="20.25" customHeight="1">
      <c r="A27" s="239" t="s">
        <v>121</v>
      </c>
      <c r="B27" s="239"/>
      <c r="C27" s="68"/>
      <c r="D27" s="69" t="s">
        <v>180</v>
      </c>
      <c r="E27" s="70"/>
      <c r="F27" s="71" t="s">
        <v>181</v>
      </c>
    </row>
    <row r="28" spans="1:6">
      <c r="A28" s="237" t="s">
        <v>107</v>
      </c>
      <c r="B28" s="238"/>
      <c r="C28" s="238"/>
      <c r="D28" s="238"/>
      <c r="E28" s="238"/>
      <c r="F28" s="238"/>
    </row>
    <row r="29" spans="1:6" ht="9.9499999999999993" customHeight="1">
      <c r="A29" s="30"/>
    </row>
    <row r="30" spans="1:6">
      <c r="A30" s="240" t="s">
        <v>108</v>
      </c>
      <c r="B30" s="238"/>
      <c r="C30" s="238"/>
      <c r="D30" s="238"/>
      <c r="E30" s="238"/>
      <c r="F30" s="238"/>
    </row>
    <row r="31" spans="1:6" ht="17.25" customHeight="1">
      <c r="A31" s="230" t="s">
        <v>109</v>
      </c>
      <c r="B31" s="230"/>
      <c r="C31" s="234" t="s">
        <v>110</v>
      </c>
      <c r="D31" s="235"/>
      <c r="E31" s="236"/>
      <c r="F31" s="66" t="s">
        <v>111</v>
      </c>
    </row>
    <row r="32" spans="1:6" ht="45" customHeight="1">
      <c r="A32" s="230" t="s">
        <v>112</v>
      </c>
      <c r="B32" s="230"/>
      <c r="C32" s="231"/>
      <c r="D32" s="232"/>
      <c r="E32" s="233"/>
      <c r="F32" s="65"/>
    </row>
    <row r="33" spans="1:6" ht="45" customHeight="1">
      <c r="A33" s="230" t="s">
        <v>113</v>
      </c>
      <c r="B33" s="230"/>
      <c r="C33" s="231"/>
      <c r="D33" s="232"/>
      <c r="E33" s="233"/>
      <c r="F33" s="65"/>
    </row>
    <row r="34" spans="1:6" ht="45" customHeight="1">
      <c r="A34" s="230" t="s">
        <v>114</v>
      </c>
      <c r="B34" s="230"/>
      <c r="C34" s="231"/>
      <c r="D34" s="232"/>
      <c r="E34" s="233"/>
      <c r="F34" s="65"/>
    </row>
  </sheetData>
  <mergeCells count="38">
    <mergeCell ref="A5:B5"/>
    <mergeCell ref="A1:F1"/>
    <mergeCell ref="A2:F2"/>
    <mergeCell ref="A3:F3"/>
    <mergeCell ref="A4:B4"/>
    <mergeCell ref="C4:F4"/>
    <mergeCell ref="A18:B18"/>
    <mergeCell ref="A6:B6"/>
    <mergeCell ref="A7:B7"/>
    <mergeCell ref="A8:B8"/>
    <mergeCell ref="A9:B9"/>
    <mergeCell ref="A11:F11"/>
    <mergeCell ref="A12:B12"/>
    <mergeCell ref="C12:F12"/>
    <mergeCell ref="A13:B13"/>
    <mergeCell ref="A14:B14"/>
    <mergeCell ref="A15:B15"/>
    <mergeCell ref="A16:B16"/>
    <mergeCell ref="A17:B17"/>
    <mergeCell ref="A31:B31"/>
    <mergeCell ref="C31:E31"/>
    <mergeCell ref="A20:F20"/>
    <mergeCell ref="A21:B21"/>
    <mergeCell ref="C21:F21"/>
    <mergeCell ref="A22:B22"/>
    <mergeCell ref="A23:B23"/>
    <mergeCell ref="A24:B24"/>
    <mergeCell ref="A25:B25"/>
    <mergeCell ref="A26:B26"/>
    <mergeCell ref="A27:B27"/>
    <mergeCell ref="A28:F28"/>
    <mergeCell ref="A30:F30"/>
    <mergeCell ref="A32:B32"/>
    <mergeCell ref="C32:E32"/>
    <mergeCell ref="A33:B33"/>
    <mergeCell ref="C33:E33"/>
    <mergeCell ref="A34:B34"/>
    <mergeCell ref="C34:E3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8"/>
  <sheetViews>
    <sheetView view="pageBreakPreview" zoomScaleNormal="100" zoomScaleSheetLayoutView="100" workbookViewId="0">
      <selection activeCell="E9" sqref="E9:E11"/>
    </sheetView>
  </sheetViews>
  <sheetFormatPr defaultRowHeight="18.75"/>
  <cols>
    <col min="1" max="1" width="5.375" style="1" customWidth="1"/>
    <col min="2" max="8" width="10.75" style="1" customWidth="1"/>
    <col min="9" max="9" width="9.25" style="1" customWidth="1"/>
  </cols>
  <sheetData>
    <row r="1" spans="1:9">
      <c r="A1" s="10"/>
      <c r="B1" s="10"/>
      <c r="C1" s="10"/>
      <c r="D1" s="10"/>
      <c r="E1" s="10"/>
      <c r="F1" s="10"/>
      <c r="G1" s="10"/>
      <c r="H1" s="10"/>
      <c r="I1" s="10"/>
    </row>
    <row r="2" spans="1:9" ht="18.75" customHeight="1">
      <c r="A2" s="241" t="s">
        <v>17</v>
      </c>
      <c r="B2" s="241"/>
      <c r="C2" s="241"/>
      <c r="D2" s="241"/>
      <c r="E2" s="241"/>
      <c r="F2" s="241"/>
      <c r="G2" s="241"/>
      <c r="H2" s="241"/>
    </row>
    <row r="3" spans="1:9">
      <c r="B3" s="2"/>
    </row>
    <row r="4" spans="1:9" ht="18.75" customHeight="1">
      <c r="C4" s="4"/>
      <c r="D4" s="4"/>
      <c r="E4" s="4"/>
      <c r="F4" s="250">
        <v>45775</v>
      </c>
      <c r="G4" s="250"/>
      <c r="H4" s="250"/>
    </row>
    <row r="5" spans="1:9">
      <c r="B5" s="2"/>
    </row>
    <row r="6" spans="1:9">
      <c r="B6" s="248" t="s">
        <v>4</v>
      </c>
      <c r="C6" s="249"/>
      <c r="D6" s="249"/>
      <c r="E6" s="249"/>
      <c r="F6" s="249"/>
      <c r="G6" s="249"/>
    </row>
    <row r="7" spans="1:9">
      <c r="B7" s="2"/>
    </row>
    <row r="8" spans="1:9">
      <c r="B8" s="2"/>
      <c r="F8" s="198" t="str">
        <f>基本事項入力!C25&amp;基本事項入力!G25</f>
        <v>特定建設工事共同企業体</v>
      </c>
      <c r="G8" s="198"/>
      <c r="H8" s="198"/>
    </row>
    <row r="9" spans="1:9">
      <c r="C9" s="4"/>
      <c r="E9" s="114" t="s">
        <v>224</v>
      </c>
      <c r="F9" s="251">
        <f>基本事項入力!C28</f>
        <v>0</v>
      </c>
      <c r="G9" s="251"/>
      <c r="H9" s="251"/>
    </row>
    <row r="10" spans="1:9">
      <c r="C10" s="4"/>
      <c r="E10" s="114" t="s">
        <v>225</v>
      </c>
      <c r="F10" s="251">
        <f>基本事項入力!C27</f>
        <v>0</v>
      </c>
      <c r="G10" s="251"/>
      <c r="H10" s="251"/>
    </row>
    <row r="11" spans="1:9">
      <c r="C11" s="4"/>
      <c r="D11" s="4"/>
      <c r="E11" s="114" t="s">
        <v>205</v>
      </c>
      <c r="F11" s="251" t="str">
        <f>基本事項入力!C29&amp;"　"&amp;基本事項入力!C30</f>
        <v>　</v>
      </c>
      <c r="G11" s="251"/>
      <c r="H11" s="251"/>
    </row>
    <row r="12" spans="1:9">
      <c r="B12" s="2"/>
    </row>
    <row r="13" spans="1:9">
      <c r="B13" s="2"/>
    </row>
    <row r="14" spans="1:9" ht="37.5" customHeight="1">
      <c r="A14" s="242" t="str">
        <f>"　"&amp;基本事項入力!A3&amp;"第 "&amp;基本事項入力!C3&amp;" 号　"&amp;基本事項入力!C4&amp;"に係る契約保証金を次の事由により免除してくださるよう申請します。"</f>
        <v>　工事番号第 2 号　バ・オール建築等施設整備工事に係る契約保証金を次の事由により免除してくださるよう申請します。</v>
      </c>
      <c r="B14" s="242"/>
      <c r="C14" s="242"/>
      <c r="D14" s="242"/>
      <c r="E14" s="242"/>
      <c r="F14" s="242"/>
      <c r="G14" s="242"/>
      <c r="H14" s="242"/>
    </row>
    <row r="15" spans="1:9">
      <c r="B15" s="2"/>
    </row>
    <row r="16" spans="1:9">
      <c r="A16" s="245" t="s">
        <v>5</v>
      </c>
      <c r="B16" s="245"/>
      <c r="C16" s="245"/>
      <c r="D16" s="245"/>
      <c r="E16" s="245"/>
      <c r="F16" s="245"/>
      <c r="G16" s="245"/>
    </row>
    <row r="17" spans="1:10" ht="26.25" customHeight="1">
      <c r="A17" s="26" t="s">
        <v>84</v>
      </c>
      <c r="B17" s="246" t="s">
        <v>82</v>
      </c>
      <c r="C17" s="246"/>
      <c r="D17" s="246"/>
      <c r="E17" s="246"/>
      <c r="F17" s="246"/>
      <c r="G17" s="246"/>
      <c r="H17" s="246"/>
    </row>
    <row r="18" spans="1:10">
      <c r="A18" s="18"/>
      <c r="B18" s="21"/>
      <c r="C18" s="18"/>
      <c r="D18" s="18"/>
      <c r="E18" s="18"/>
      <c r="F18" s="18"/>
      <c r="G18" s="18"/>
      <c r="H18" s="18"/>
    </row>
    <row r="19" spans="1:10" ht="18.75" customHeight="1">
      <c r="A19" s="26" t="s">
        <v>83</v>
      </c>
      <c r="B19" s="246" t="s">
        <v>85</v>
      </c>
      <c r="C19" s="246"/>
      <c r="D19" s="246"/>
      <c r="E19" s="246"/>
      <c r="F19" s="246"/>
      <c r="G19" s="246"/>
      <c r="H19" s="246"/>
    </row>
    <row r="20" spans="1:10">
      <c r="B20" s="2"/>
    </row>
    <row r="21" spans="1:10" ht="45" customHeight="1">
      <c r="A21" s="27" t="s">
        <v>87</v>
      </c>
      <c r="B21" s="247" t="s">
        <v>86</v>
      </c>
      <c r="C21" s="247"/>
      <c r="D21" s="247"/>
      <c r="E21" s="247"/>
      <c r="F21" s="247"/>
      <c r="G21" s="247"/>
      <c r="H21" s="247"/>
    </row>
    <row r="22" spans="1:10" ht="18.75" customHeight="1">
      <c r="A22" s="243" t="s">
        <v>6</v>
      </c>
      <c r="B22" s="243"/>
      <c r="C22" s="243" t="s">
        <v>7</v>
      </c>
      <c r="D22" s="243"/>
      <c r="E22" s="25" t="s">
        <v>8</v>
      </c>
      <c r="F22" s="25" t="s">
        <v>9</v>
      </c>
      <c r="G22" s="25" t="s">
        <v>10</v>
      </c>
      <c r="H22" s="25" t="s">
        <v>11</v>
      </c>
      <c r="J22" s="1"/>
    </row>
    <row r="23" spans="1:10" ht="50.25" customHeight="1">
      <c r="A23" s="244"/>
      <c r="B23" s="244"/>
      <c r="C23" s="243"/>
      <c r="D23" s="243"/>
      <c r="E23" s="25"/>
      <c r="F23" s="25"/>
      <c r="G23" s="25"/>
      <c r="H23" s="25"/>
      <c r="J23" s="1"/>
    </row>
    <row r="24" spans="1:10" ht="58.5" customHeight="1">
      <c r="A24" s="244"/>
      <c r="B24" s="244"/>
      <c r="C24" s="243"/>
      <c r="D24" s="243"/>
      <c r="E24" s="25"/>
      <c r="F24" s="25"/>
      <c r="G24" s="25"/>
      <c r="H24" s="25"/>
      <c r="J24" s="1"/>
    </row>
    <row r="25" spans="1:10">
      <c r="B25" s="2"/>
    </row>
    <row r="26" spans="1:10" ht="29.25" customHeight="1">
      <c r="A26" s="28" t="s">
        <v>88</v>
      </c>
      <c r="B26" s="252" t="s">
        <v>91</v>
      </c>
      <c r="C26" s="252"/>
      <c r="D26" s="252"/>
      <c r="E26" s="252"/>
      <c r="F26" s="252"/>
      <c r="G26" s="252"/>
      <c r="H26" s="252"/>
    </row>
    <row r="27" spans="1:10" ht="35.25" customHeight="1">
      <c r="A27" s="29" t="s">
        <v>89</v>
      </c>
      <c r="B27" s="252" t="s">
        <v>90</v>
      </c>
      <c r="C27" s="252"/>
      <c r="D27" s="252"/>
      <c r="E27" s="252"/>
      <c r="F27" s="252"/>
      <c r="G27" s="252"/>
      <c r="H27" s="252"/>
    </row>
    <row r="28" spans="1:10">
      <c r="B28" s="2"/>
    </row>
  </sheetData>
  <mergeCells count="20">
    <mergeCell ref="B26:H26"/>
    <mergeCell ref="B27:H27"/>
    <mergeCell ref="C22:D22"/>
    <mergeCell ref="C23:D23"/>
    <mergeCell ref="C24:D24"/>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 ref="F8:H8"/>
  </mergeCells>
  <phoneticPr fontId="20"/>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96"/>
  <sheetViews>
    <sheetView view="pageBreakPreview" zoomScaleNormal="100" zoomScaleSheetLayoutView="100" workbookViewId="0">
      <selection activeCell="L29" sqref="L29:L31"/>
    </sheetView>
  </sheetViews>
  <sheetFormatPr defaultRowHeight="18.75"/>
  <cols>
    <col min="1" max="1" width="0.875" style="35" customWidth="1"/>
    <col min="2" max="2" width="16.875" style="35" customWidth="1"/>
    <col min="3" max="3" width="0.875" style="35" customWidth="1"/>
    <col min="4" max="4" width="9" style="35"/>
    <col min="5" max="5" width="9.75" style="35" customWidth="1"/>
    <col min="6" max="6" width="8.375" style="35" customWidth="1"/>
    <col min="7" max="7" width="7.5" style="35" customWidth="1"/>
    <col min="8" max="8" width="8.25" style="35" customWidth="1"/>
    <col min="9" max="9" width="5.75" style="35" customWidth="1"/>
    <col min="10" max="11" width="9" style="35"/>
    <col min="12" max="12" width="5.25" style="35" customWidth="1"/>
  </cols>
  <sheetData>
    <row r="1" spans="1:12" s="35" customFormat="1" ht="13.5">
      <c r="L1" s="36" t="s">
        <v>178</v>
      </c>
    </row>
    <row r="2" spans="1:12" s="35" customFormat="1" ht="13.5"/>
    <row r="3" spans="1:12" s="35" customFormat="1" ht="17.25">
      <c r="B3" s="37" t="s">
        <v>169</v>
      </c>
      <c r="C3" s="38"/>
    </row>
    <row r="4" spans="1:12" s="35" customFormat="1" ht="13.5">
      <c r="I4" s="113"/>
      <c r="J4" s="113"/>
      <c r="K4" s="113"/>
      <c r="L4" s="113"/>
    </row>
    <row r="5" spans="1:12" s="35" customFormat="1" ht="13.5">
      <c r="G5" s="298" t="s">
        <v>229</v>
      </c>
      <c r="H5" s="298" t="s">
        <v>224</v>
      </c>
      <c r="L5" s="63" t="s">
        <v>228</v>
      </c>
    </row>
    <row r="6" spans="1:12" s="35" customFormat="1" ht="13.5">
      <c r="G6" s="298"/>
      <c r="H6" s="298" t="s">
        <v>225</v>
      </c>
    </row>
    <row r="7" spans="1:12" s="35" customFormat="1" ht="13.5">
      <c r="G7" s="298"/>
      <c r="H7" s="298" t="s">
        <v>205</v>
      </c>
    </row>
    <row r="8" spans="1:12" s="35" customFormat="1" ht="13.5"/>
    <row r="9" spans="1:12" s="35" customFormat="1" ht="13.5"/>
    <row r="10" spans="1:12" s="35" customFormat="1" ht="17.25">
      <c r="B10" s="258" t="s">
        <v>128</v>
      </c>
      <c r="C10" s="258"/>
      <c r="D10" s="258"/>
      <c r="E10" s="258"/>
      <c r="F10" s="258"/>
      <c r="G10" s="258"/>
      <c r="H10" s="258"/>
      <c r="I10" s="258"/>
      <c r="J10" s="258"/>
      <c r="K10" s="258"/>
      <c r="L10" s="258"/>
    </row>
    <row r="11" spans="1:12" s="35" customFormat="1" ht="13.5"/>
    <row r="12" spans="1:12" s="35" customFormat="1" ht="13.5"/>
    <row r="13" spans="1:12" s="35" customFormat="1" ht="13.5">
      <c r="B13" s="35" t="s">
        <v>129</v>
      </c>
    </row>
    <row r="14" spans="1:12" s="35" customFormat="1" ht="9.9499999999999993" customHeight="1"/>
    <row r="15" spans="1:12" s="35" customFormat="1" ht="9.9499999999999993" customHeight="1">
      <c r="A15" s="39"/>
      <c r="B15" s="294" t="s">
        <v>130</v>
      </c>
      <c r="C15" s="40"/>
      <c r="D15" s="297" t="str">
        <f>"工事第"&amp;基本事項入力!C3&amp;"号　　"&amp;基本事項入力!C4</f>
        <v>工事第2号　　バ・オール建築等施設整備工事</v>
      </c>
      <c r="E15" s="297"/>
      <c r="F15" s="297"/>
      <c r="G15" s="297"/>
      <c r="H15" s="297"/>
      <c r="I15" s="297"/>
      <c r="J15" s="297"/>
      <c r="K15" s="297"/>
      <c r="L15" s="297"/>
    </row>
    <row r="16" spans="1:12" s="35" customFormat="1" ht="13.5">
      <c r="A16" s="41"/>
      <c r="B16" s="295"/>
      <c r="C16" s="42"/>
      <c r="D16" s="297"/>
      <c r="E16" s="297"/>
      <c r="F16" s="297"/>
      <c r="G16" s="297"/>
      <c r="H16" s="297"/>
      <c r="I16" s="297"/>
      <c r="J16" s="297"/>
      <c r="K16" s="297"/>
      <c r="L16" s="297"/>
    </row>
    <row r="17" spans="1:12" s="35" customFormat="1" ht="15" customHeight="1">
      <c r="A17" s="43"/>
      <c r="B17" s="296"/>
      <c r="C17" s="44"/>
      <c r="D17" s="297"/>
      <c r="E17" s="297"/>
      <c r="F17" s="297"/>
      <c r="G17" s="297"/>
      <c r="H17" s="297"/>
      <c r="I17" s="297"/>
      <c r="J17" s="297"/>
      <c r="K17" s="297"/>
      <c r="L17" s="297"/>
    </row>
    <row r="18" spans="1:12" s="35" customFormat="1" ht="9.9499999999999993" customHeight="1">
      <c r="A18" s="39"/>
      <c r="B18" s="259" t="s">
        <v>131</v>
      </c>
      <c r="C18" s="45"/>
      <c r="D18" s="281" t="str">
        <f>基本事項入力!C5</f>
        <v>五戸町大字上市川字中山前　地内</v>
      </c>
      <c r="E18" s="281"/>
      <c r="F18" s="281"/>
      <c r="G18" s="281"/>
      <c r="H18" s="281"/>
      <c r="I18" s="281"/>
      <c r="J18" s="281"/>
      <c r="K18" s="281"/>
      <c r="L18" s="281"/>
    </row>
    <row r="19" spans="1:12" s="35" customFormat="1" ht="13.5">
      <c r="A19" s="41"/>
      <c r="B19" s="259"/>
      <c r="C19" s="45"/>
      <c r="D19" s="281"/>
      <c r="E19" s="281"/>
      <c r="F19" s="281"/>
      <c r="G19" s="281"/>
      <c r="H19" s="281"/>
      <c r="I19" s="281"/>
      <c r="J19" s="281"/>
      <c r="K19" s="281"/>
      <c r="L19" s="281"/>
    </row>
    <row r="20" spans="1:12" s="35" customFormat="1" ht="15" customHeight="1">
      <c r="A20" s="43"/>
      <c r="B20" s="259"/>
      <c r="C20" s="46"/>
      <c r="D20" s="281"/>
      <c r="E20" s="281"/>
      <c r="F20" s="281"/>
      <c r="G20" s="281"/>
      <c r="H20" s="281"/>
      <c r="I20" s="281"/>
      <c r="J20" s="281"/>
      <c r="K20" s="281"/>
      <c r="L20" s="281"/>
    </row>
    <row r="21" spans="1:12" s="35" customFormat="1" ht="9.9499999999999993" customHeight="1">
      <c r="A21" s="39"/>
      <c r="B21" s="259" t="s">
        <v>132</v>
      </c>
      <c r="C21" s="45"/>
      <c r="D21" s="299">
        <f>契約保証金免除申請書!F4</f>
        <v>45775</v>
      </c>
      <c r="E21" s="300"/>
      <c r="F21" s="300"/>
      <c r="G21" s="282" t="s">
        <v>133</v>
      </c>
      <c r="H21" s="283"/>
      <c r="I21" s="47"/>
      <c r="J21" s="288">
        <f>基本事項入力!C9</f>
        <v>0</v>
      </c>
      <c r="K21" s="288"/>
      <c r="L21" s="289"/>
    </row>
    <row r="22" spans="1:12" s="35" customFormat="1" ht="13.5" customHeight="1">
      <c r="A22" s="41"/>
      <c r="B22" s="259"/>
      <c r="C22" s="45"/>
      <c r="D22" s="300"/>
      <c r="E22" s="300"/>
      <c r="F22" s="300"/>
      <c r="G22" s="284"/>
      <c r="H22" s="285"/>
      <c r="I22" s="48"/>
      <c r="J22" s="290"/>
      <c r="K22" s="290"/>
      <c r="L22" s="291"/>
    </row>
    <row r="23" spans="1:12" s="35" customFormat="1" ht="15" customHeight="1">
      <c r="A23" s="43"/>
      <c r="B23" s="259"/>
      <c r="C23" s="46"/>
      <c r="D23" s="300"/>
      <c r="E23" s="300"/>
      <c r="F23" s="300"/>
      <c r="G23" s="286"/>
      <c r="H23" s="287"/>
      <c r="I23" s="49"/>
      <c r="J23" s="292"/>
      <c r="K23" s="292"/>
      <c r="L23" s="293"/>
    </row>
    <row r="24" spans="1:12" s="35" customFormat="1" ht="9.9499999999999993" customHeight="1">
      <c r="A24" s="39"/>
      <c r="B24" s="259" t="s">
        <v>134</v>
      </c>
      <c r="C24" s="50"/>
      <c r="D24" s="265">
        <f>D21</f>
        <v>45775</v>
      </c>
      <c r="E24" s="262"/>
      <c r="F24" s="262"/>
      <c r="G24" s="262" t="s">
        <v>182</v>
      </c>
      <c r="H24" s="268">
        <f>基本事項入力!F7</f>
        <v>46112</v>
      </c>
      <c r="I24" s="262"/>
      <c r="J24" s="262"/>
      <c r="K24" s="269" t="s">
        <v>183</v>
      </c>
      <c r="L24" s="270"/>
    </row>
    <row r="25" spans="1:12" s="35" customFormat="1" ht="13.5">
      <c r="A25" s="41"/>
      <c r="B25" s="259"/>
      <c r="C25" s="50"/>
      <c r="D25" s="266"/>
      <c r="E25" s="263"/>
      <c r="F25" s="263"/>
      <c r="G25" s="263"/>
      <c r="H25" s="263"/>
      <c r="I25" s="263"/>
      <c r="J25" s="263"/>
      <c r="K25" s="271"/>
      <c r="L25" s="261"/>
    </row>
    <row r="26" spans="1:12" s="35" customFormat="1" ht="15" customHeight="1">
      <c r="A26" s="43"/>
      <c r="B26" s="259"/>
      <c r="C26" s="51"/>
      <c r="D26" s="267"/>
      <c r="E26" s="264"/>
      <c r="F26" s="264"/>
      <c r="G26" s="264"/>
      <c r="H26" s="264"/>
      <c r="I26" s="264"/>
      <c r="J26" s="264"/>
      <c r="K26" s="272"/>
      <c r="L26" s="273"/>
    </row>
    <row r="27" spans="1:12" s="35" customFormat="1" ht="9.9499999999999993" customHeight="1">
      <c r="A27" s="39"/>
      <c r="D27" s="275"/>
      <c r="E27" s="276"/>
      <c r="F27" s="39"/>
      <c r="G27" s="52"/>
      <c r="K27" s="39"/>
      <c r="L27" s="53"/>
    </row>
    <row r="28" spans="1:12" s="35" customFormat="1" ht="13.5">
      <c r="A28" s="41"/>
      <c r="D28" s="277"/>
      <c r="E28" s="278"/>
      <c r="F28" s="41"/>
      <c r="G28" s="256" t="s">
        <v>135</v>
      </c>
      <c r="H28" s="260"/>
      <c r="I28" s="260"/>
      <c r="K28" s="41"/>
      <c r="L28" s="54"/>
    </row>
    <row r="29" spans="1:12" s="35" customFormat="1" ht="13.5" customHeight="1">
      <c r="A29" s="41"/>
      <c r="D29" s="277"/>
      <c r="E29" s="278"/>
      <c r="F29" s="55" t="s">
        <v>136</v>
      </c>
      <c r="G29" s="260"/>
      <c r="H29" s="260"/>
      <c r="I29" s="260"/>
      <c r="J29" s="261" t="s">
        <v>137</v>
      </c>
      <c r="K29" s="274" t="e">
        <f>D27/J21*1000</f>
        <v>#DIV/0!</v>
      </c>
      <c r="L29" s="261" t="s">
        <v>167</v>
      </c>
    </row>
    <row r="30" spans="1:12" s="35" customFormat="1" ht="13.5">
      <c r="A30" s="41"/>
      <c r="B30" s="35" t="s">
        <v>138</v>
      </c>
      <c r="D30" s="277"/>
      <c r="E30" s="278"/>
      <c r="F30" s="55" t="s">
        <v>139</v>
      </c>
      <c r="G30" s="256" t="s">
        <v>140</v>
      </c>
      <c r="H30" s="256"/>
      <c r="I30" s="256"/>
      <c r="J30" s="261"/>
      <c r="K30" s="274"/>
      <c r="L30" s="261"/>
    </row>
    <row r="31" spans="1:12" s="35" customFormat="1" ht="13.5" customHeight="1">
      <c r="A31" s="41"/>
      <c r="D31" s="277"/>
      <c r="E31" s="278"/>
      <c r="F31" s="55"/>
      <c r="G31" s="256"/>
      <c r="H31" s="256"/>
      <c r="I31" s="256"/>
      <c r="J31" s="56"/>
      <c r="K31" s="274"/>
      <c r="L31" s="261"/>
    </row>
    <row r="32" spans="1:12" s="35" customFormat="1" ht="13.5">
      <c r="A32" s="41"/>
      <c r="D32" s="277"/>
      <c r="E32" s="278"/>
      <c r="F32" s="41"/>
      <c r="G32" s="58"/>
      <c r="H32" s="58"/>
      <c r="I32" s="58"/>
      <c r="J32" s="57"/>
      <c r="K32" s="41"/>
      <c r="L32" s="54"/>
    </row>
    <row r="33" spans="1:12" s="35" customFormat="1" ht="9.9499999999999993" customHeight="1">
      <c r="A33" s="43"/>
      <c r="B33" s="59"/>
      <c r="C33" s="59"/>
      <c r="D33" s="279"/>
      <c r="E33" s="280"/>
      <c r="F33" s="43"/>
      <c r="G33" s="59"/>
      <c r="H33" s="59"/>
      <c r="I33" s="59"/>
      <c r="J33" s="59"/>
      <c r="K33" s="43"/>
      <c r="L33" s="60"/>
    </row>
    <row r="34" spans="1:12" s="35" customFormat="1" ht="13.5">
      <c r="A34" s="253" t="s">
        <v>141</v>
      </c>
      <c r="B34" s="254"/>
      <c r="C34" s="254"/>
      <c r="D34" s="254"/>
      <c r="E34" s="254"/>
      <c r="F34" s="254"/>
      <c r="G34" s="254"/>
      <c r="H34" s="61"/>
      <c r="L34" s="53"/>
    </row>
    <row r="35" spans="1:12" s="35" customFormat="1" ht="13.5">
      <c r="A35" s="41"/>
      <c r="L35" s="54"/>
    </row>
    <row r="36" spans="1:12" s="35" customFormat="1" ht="13.5">
      <c r="A36" s="41"/>
      <c r="B36" s="255" t="s">
        <v>142</v>
      </c>
      <c r="C36" s="256"/>
      <c r="D36" s="256"/>
      <c r="E36" s="256"/>
      <c r="F36" s="256"/>
      <c r="G36" s="256"/>
      <c r="H36" s="256"/>
      <c r="I36" s="256"/>
      <c r="J36" s="256"/>
      <c r="K36" s="256"/>
      <c r="L36" s="257"/>
    </row>
    <row r="37" spans="1:12" s="35" customFormat="1" ht="13.5">
      <c r="A37" s="41"/>
      <c r="B37" s="256"/>
      <c r="C37" s="256"/>
      <c r="D37" s="256"/>
      <c r="E37" s="256"/>
      <c r="F37" s="256"/>
      <c r="G37" s="256"/>
      <c r="H37" s="256"/>
      <c r="I37" s="256"/>
      <c r="J37" s="256"/>
      <c r="K37" s="256"/>
      <c r="L37" s="257"/>
    </row>
    <row r="38" spans="1:12" s="35" customFormat="1" ht="13.5">
      <c r="A38" s="41"/>
      <c r="B38" s="256"/>
      <c r="C38" s="256"/>
      <c r="D38" s="256"/>
      <c r="E38" s="256"/>
      <c r="F38" s="256"/>
      <c r="G38" s="256"/>
      <c r="H38" s="256"/>
      <c r="I38" s="256"/>
      <c r="J38" s="256"/>
      <c r="K38" s="256"/>
      <c r="L38" s="257"/>
    </row>
    <row r="39" spans="1:12" s="35" customFormat="1" ht="13.5">
      <c r="A39" s="41"/>
      <c r="B39" s="256"/>
      <c r="C39" s="256"/>
      <c r="D39" s="256"/>
      <c r="E39" s="256"/>
      <c r="F39" s="256"/>
      <c r="G39" s="256"/>
      <c r="H39" s="256"/>
      <c r="I39" s="256"/>
      <c r="J39" s="256"/>
      <c r="K39" s="256"/>
      <c r="L39" s="257"/>
    </row>
    <row r="40" spans="1:12" s="35" customFormat="1" ht="13.5">
      <c r="A40" s="41"/>
      <c r="B40" s="256"/>
      <c r="C40" s="256"/>
      <c r="D40" s="256"/>
      <c r="E40" s="256"/>
      <c r="F40" s="256"/>
      <c r="G40" s="256"/>
      <c r="H40" s="256"/>
      <c r="I40" s="256"/>
      <c r="J40" s="256"/>
      <c r="K40" s="256"/>
      <c r="L40" s="257"/>
    </row>
    <row r="41" spans="1:12" s="35" customFormat="1" ht="13.5">
      <c r="A41" s="41"/>
      <c r="B41" s="256"/>
      <c r="C41" s="256"/>
      <c r="D41" s="256"/>
      <c r="E41" s="256"/>
      <c r="F41" s="256"/>
      <c r="G41" s="256"/>
      <c r="H41" s="256"/>
      <c r="I41" s="256"/>
      <c r="J41" s="256"/>
      <c r="K41" s="256"/>
      <c r="L41" s="257"/>
    </row>
    <row r="42" spans="1:12" s="35" customFormat="1" ht="13.5">
      <c r="A42" s="41"/>
      <c r="B42" s="256"/>
      <c r="C42" s="256"/>
      <c r="D42" s="256"/>
      <c r="E42" s="256"/>
      <c r="F42" s="256"/>
      <c r="G42" s="256"/>
      <c r="H42" s="256"/>
      <c r="I42" s="256"/>
      <c r="J42" s="256"/>
      <c r="K42" s="256"/>
      <c r="L42" s="257"/>
    </row>
    <row r="43" spans="1:12" s="35" customFormat="1" ht="13.5">
      <c r="A43" s="41"/>
      <c r="B43" s="256"/>
      <c r="C43" s="256"/>
      <c r="D43" s="256"/>
      <c r="E43" s="256"/>
      <c r="F43" s="256"/>
      <c r="G43" s="256"/>
      <c r="H43" s="256"/>
      <c r="I43" s="256"/>
      <c r="J43" s="256"/>
      <c r="K43" s="256"/>
      <c r="L43" s="257"/>
    </row>
    <row r="44" spans="1:12" s="35" customFormat="1" ht="13.5">
      <c r="A44" s="41"/>
      <c r="B44" s="256"/>
      <c r="C44" s="256"/>
      <c r="D44" s="256"/>
      <c r="E44" s="256"/>
      <c r="F44" s="256"/>
      <c r="G44" s="256"/>
      <c r="H44" s="256"/>
      <c r="I44" s="256"/>
      <c r="J44" s="256"/>
      <c r="K44" s="256"/>
      <c r="L44" s="257"/>
    </row>
    <row r="45" spans="1:12" s="35" customFormat="1" ht="13.5">
      <c r="A45" s="41"/>
      <c r="B45" s="256"/>
      <c r="C45" s="256"/>
      <c r="D45" s="256"/>
      <c r="E45" s="256"/>
      <c r="F45" s="256"/>
      <c r="G45" s="256"/>
      <c r="H45" s="256"/>
      <c r="I45" s="256"/>
      <c r="J45" s="256"/>
      <c r="K45" s="256"/>
      <c r="L45" s="257"/>
    </row>
    <row r="46" spans="1:12" s="35" customFormat="1" ht="13.5">
      <c r="A46" s="41"/>
      <c r="B46" s="256"/>
      <c r="C46" s="256"/>
      <c r="D46" s="256"/>
      <c r="E46" s="256"/>
      <c r="F46" s="256"/>
      <c r="G46" s="256"/>
      <c r="H46" s="256"/>
      <c r="I46" s="256"/>
      <c r="J46" s="256"/>
      <c r="K46" s="256"/>
      <c r="L46" s="257"/>
    </row>
    <row r="47" spans="1:12" s="35" customFormat="1" ht="13.5">
      <c r="A47" s="41"/>
      <c r="B47" s="256"/>
      <c r="C47" s="256"/>
      <c r="D47" s="256"/>
      <c r="E47" s="256"/>
      <c r="F47" s="256"/>
      <c r="G47" s="256"/>
      <c r="H47" s="256"/>
      <c r="I47" s="256"/>
      <c r="J47" s="256"/>
      <c r="K47" s="256"/>
      <c r="L47" s="257"/>
    </row>
    <row r="48" spans="1:12" s="35" customFormat="1" ht="13.5">
      <c r="A48" s="41"/>
      <c r="B48" s="256"/>
      <c r="C48" s="256"/>
      <c r="D48" s="256"/>
      <c r="E48" s="256"/>
      <c r="F48" s="256"/>
      <c r="G48" s="256"/>
      <c r="H48" s="256"/>
      <c r="I48" s="256"/>
      <c r="J48" s="256"/>
      <c r="K48" s="256"/>
      <c r="L48" s="257"/>
    </row>
    <row r="49" spans="1:13" s="35" customFormat="1" ht="13.5">
      <c r="A49" s="41"/>
      <c r="B49" s="256"/>
      <c r="C49" s="256"/>
      <c r="D49" s="256"/>
      <c r="E49" s="256"/>
      <c r="F49" s="256"/>
      <c r="G49" s="256"/>
      <c r="H49" s="256"/>
      <c r="I49" s="256"/>
      <c r="J49" s="256"/>
      <c r="K49" s="256"/>
      <c r="L49" s="257"/>
    </row>
    <row r="50" spans="1:13" s="35" customFormat="1" ht="13.5">
      <c r="A50" s="41"/>
      <c r="B50" s="256"/>
      <c r="C50" s="256"/>
      <c r="D50" s="256"/>
      <c r="E50" s="256"/>
      <c r="F50" s="256"/>
      <c r="G50" s="256"/>
      <c r="H50" s="256"/>
      <c r="I50" s="256"/>
      <c r="J50" s="256"/>
      <c r="K50" s="256"/>
      <c r="L50" s="257"/>
    </row>
    <row r="51" spans="1:13" s="35" customFormat="1" ht="13.5">
      <c r="A51" s="41"/>
      <c r="B51" s="256"/>
      <c r="C51" s="256"/>
      <c r="D51" s="256"/>
      <c r="E51" s="256"/>
      <c r="F51" s="256"/>
      <c r="G51" s="256"/>
      <c r="H51" s="256"/>
      <c r="I51" s="256"/>
      <c r="J51" s="256"/>
      <c r="K51" s="256"/>
      <c r="L51" s="257"/>
    </row>
    <row r="52" spans="1:13" s="35" customFormat="1" ht="13.5">
      <c r="A52" s="41"/>
      <c r="B52" s="256"/>
      <c r="C52" s="256"/>
      <c r="D52" s="256"/>
      <c r="E52" s="256"/>
      <c r="F52" s="256"/>
      <c r="G52" s="256"/>
      <c r="H52" s="256"/>
      <c r="I52" s="256"/>
      <c r="J52" s="256"/>
      <c r="K52" s="256"/>
      <c r="L52" s="257"/>
    </row>
    <row r="53" spans="1:13" s="35" customFormat="1" ht="13.5">
      <c r="A53" s="41"/>
      <c r="B53" s="256"/>
      <c r="C53" s="256"/>
      <c r="D53" s="256"/>
      <c r="E53" s="256"/>
      <c r="F53" s="256"/>
      <c r="G53" s="256"/>
      <c r="H53" s="256"/>
      <c r="I53" s="256"/>
      <c r="J53" s="256"/>
      <c r="K53" s="256"/>
      <c r="L53" s="257"/>
    </row>
    <row r="54" spans="1:13" s="35" customFormat="1" ht="13.5">
      <c r="A54" s="41"/>
      <c r="B54" s="256"/>
      <c r="C54" s="256"/>
      <c r="D54" s="256"/>
      <c r="E54" s="256"/>
      <c r="F54" s="256"/>
      <c r="G54" s="256"/>
      <c r="H54" s="256"/>
      <c r="I54" s="256"/>
      <c r="J54" s="256"/>
      <c r="K54" s="256"/>
      <c r="L54" s="257"/>
    </row>
    <row r="55" spans="1:13" s="35" customFormat="1" ht="13.5">
      <c r="A55" s="41"/>
      <c r="B55" s="256"/>
      <c r="C55" s="256"/>
      <c r="D55" s="256"/>
      <c r="E55" s="256"/>
      <c r="F55" s="256"/>
      <c r="G55" s="256"/>
      <c r="H55" s="256"/>
      <c r="I55" s="256"/>
      <c r="J55" s="256"/>
      <c r="K55" s="256"/>
      <c r="L55" s="257"/>
    </row>
    <row r="56" spans="1:13" s="35" customFormat="1" ht="13.5">
      <c r="A56" s="41"/>
      <c r="B56" s="256"/>
      <c r="C56" s="256"/>
      <c r="D56" s="256"/>
      <c r="E56" s="256"/>
      <c r="F56" s="256"/>
      <c r="G56" s="256"/>
      <c r="H56" s="256"/>
      <c r="I56" s="256"/>
      <c r="J56" s="256"/>
      <c r="K56" s="256"/>
      <c r="L56" s="257"/>
    </row>
    <row r="57" spans="1:13" s="35" customFormat="1" ht="13.5">
      <c r="A57" s="41"/>
      <c r="B57" s="256"/>
      <c r="C57" s="256"/>
      <c r="D57" s="256"/>
      <c r="E57" s="256"/>
      <c r="F57" s="256"/>
      <c r="G57" s="256"/>
      <c r="H57" s="256"/>
      <c r="I57" s="256"/>
      <c r="J57" s="256"/>
      <c r="K57" s="256"/>
      <c r="L57" s="257"/>
    </row>
    <row r="58" spans="1:13" s="35" customFormat="1" ht="13.5">
      <c r="A58" s="41"/>
      <c r="B58" s="256"/>
      <c r="C58" s="256"/>
      <c r="D58" s="256"/>
      <c r="E58" s="256"/>
      <c r="F58" s="256"/>
      <c r="G58" s="256"/>
      <c r="H58" s="256"/>
      <c r="I58" s="256"/>
      <c r="J58" s="256"/>
      <c r="K58" s="256"/>
      <c r="L58" s="257"/>
    </row>
    <row r="59" spans="1:13" s="35" customFormat="1" ht="13.5">
      <c r="A59" s="43"/>
      <c r="B59" s="59"/>
      <c r="C59" s="59"/>
      <c r="D59" s="59"/>
      <c r="E59" s="59"/>
      <c r="F59" s="59"/>
      <c r="G59" s="59"/>
      <c r="H59" s="59"/>
      <c r="I59" s="59"/>
      <c r="J59" s="59"/>
      <c r="K59" s="59"/>
      <c r="L59" s="60"/>
    </row>
    <row r="60" spans="1:13" s="35" customFormat="1" ht="21.75" customHeight="1">
      <c r="M60" s="35" t="s">
        <v>166</v>
      </c>
    </row>
    <row r="61" spans="1:13" s="37" customFormat="1" ht="24.75" customHeight="1">
      <c r="B61" s="258" t="s">
        <v>143</v>
      </c>
      <c r="C61" s="258"/>
      <c r="D61" s="258"/>
      <c r="E61" s="258"/>
      <c r="F61" s="258"/>
      <c r="G61" s="258"/>
      <c r="H61" s="258"/>
      <c r="I61" s="258"/>
      <c r="J61" s="258"/>
      <c r="K61" s="258"/>
      <c r="L61" s="258"/>
    </row>
    <row r="62" spans="1:13" s="37" customFormat="1" ht="24.75" customHeight="1">
      <c r="B62" s="258" t="s">
        <v>144</v>
      </c>
      <c r="C62" s="258"/>
      <c r="D62" s="258"/>
      <c r="E62" s="258"/>
      <c r="F62" s="258"/>
      <c r="G62" s="258"/>
      <c r="H62" s="258"/>
      <c r="I62" s="258"/>
      <c r="J62" s="258"/>
      <c r="K62" s="258"/>
      <c r="L62" s="258"/>
    </row>
    <row r="63" spans="1:13" s="35" customFormat="1" ht="21" customHeight="1">
      <c r="B63" s="62"/>
      <c r="C63" s="62"/>
      <c r="D63" s="62"/>
      <c r="E63" s="62"/>
      <c r="F63" s="62"/>
      <c r="G63" s="62"/>
      <c r="H63" s="62"/>
      <c r="I63" s="62"/>
      <c r="J63" s="62"/>
      <c r="K63" s="62"/>
      <c r="L63" s="62"/>
    </row>
    <row r="64" spans="1:13" s="35" customFormat="1" ht="21" customHeight="1"/>
    <row r="65" spans="2:2" s="35" customFormat="1" ht="21" customHeight="1">
      <c r="B65" s="35" t="s">
        <v>145</v>
      </c>
    </row>
    <row r="66" spans="2:2" s="35" customFormat="1" ht="21" customHeight="1">
      <c r="B66" s="35" t="s">
        <v>146</v>
      </c>
    </row>
    <row r="67" spans="2:2" s="35" customFormat="1" ht="21" customHeight="1">
      <c r="B67" s="35" t="s">
        <v>147</v>
      </c>
    </row>
    <row r="68" spans="2:2" s="35" customFormat="1" ht="21" customHeight="1">
      <c r="B68" s="35" t="s">
        <v>148</v>
      </c>
    </row>
    <row r="69" spans="2:2" s="35" customFormat="1" ht="21" customHeight="1">
      <c r="B69" s="35" t="s">
        <v>149</v>
      </c>
    </row>
    <row r="70" spans="2:2" s="35" customFormat="1" ht="21" customHeight="1">
      <c r="B70" s="35" t="s">
        <v>150</v>
      </c>
    </row>
    <row r="71" spans="2:2" s="35" customFormat="1" ht="21" customHeight="1">
      <c r="B71" s="35" t="s">
        <v>151</v>
      </c>
    </row>
    <row r="72" spans="2:2" s="35" customFormat="1" ht="21" customHeight="1">
      <c r="B72" s="35" t="s">
        <v>152</v>
      </c>
    </row>
    <row r="73" spans="2:2" s="35" customFormat="1" ht="21" customHeight="1"/>
    <row r="74" spans="2:2" s="35" customFormat="1" ht="21" customHeight="1">
      <c r="B74" s="35" t="s">
        <v>153</v>
      </c>
    </row>
    <row r="75" spans="2:2" s="35" customFormat="1" ht="21" customHeight="1">
      <c r="B75" s="35" t="s">
        <v>154</v>
      </c>
    </row>
    <row r="76" spans="2:2" s="35" customFormat="1" ht="21" customHeight="1">
      <c r="B76" s="35" t="s">
        <v>155</v>
      </c>
    </row>
    <row r="77" spans="2:2" s="35" customFormat="1" ht="21" customHeight="1">
      <c r="B77" s="35" t="s">
        <v>156</v>
      </c>
    </row>
    <row r="78" spans="2:2" s="35" customFormat="1" ht="21" customHeight="1">
      <c r="B78" s="35" t="s">
        <v>157</v>
      </c>
    </row>
    <row r="79" spans="2:2" s="35" customFormat="1" ht="21" customHeight="1">
      <c r="B79" s="35" t="s">
        <v>158</v>
      </c>
    </row>
    <row r="80" spans="2:2" s="35" customFormat="1" ht="21" customHeight="1">
      <c r="B80" s="35" t="s">
        <v>159</v>
      </c>
    </row>
    <row r="81" spans="2:2" s="35" customFormat="1" ht="21" customHeight="1">
      <c r="B81" s="35" t="s">
        <v>160</v>
      </c>
    </row>
    <row r="82" spans="2:2" s="35" customFormat="1" ht="21" customHeight="1">
      <c r="B82" s="35" t="s">
        <v>161</v>
      </c>
    </row>
    <row r="83" spans="2:2" s="35" customFormat="1" ht="21" customHeight="1">
      <c r="B83" s="35" t="s">
        <v>168</v>
      </c>
    </row>
    <row r="84" spans="2:2" s="35" customFormat="1" ht="21" customHeight="1"/>
    <row r="85" spans="2:2" s="35" customFormat="1" ht="21" customHeight="1">
      <c r="B85" s="35" t="s">
        <v>162</v>
      </c>
    </row>
    <row r="86" spans="2:2" s="35" customFormat="1" ht="21" customHeight="1">
      <c r="B86" s="35" t="s">
        <v>170</v>
      </c>
    </row>
    <row r="87" spans="2:2" s="35" customFormat="1" ht="21" customHeight="1"/>
    <row r="88" spans="2:2" s="35" customFormat="1" ht="21" customHeight="1">
      <c r="B88" s="35" t="s">
        <v>163</v>
      </c>
    </row>
    <row r="89" spans="2:2" s="35" customFormat="1" ht="21" customHeight="1">
      <c r="B89" s="35" t="s">
        <v>164</v>
      </c>
    </row>
    <row r="90" spans="2:2" s="35" customFormat="1" ht="21" customHeight="1"/>
    <row r="91" spans="2:2" s="35" customFormat="1" ht="21" customHeight="1">
      <c r="B91" s="35" t="s">
        <v>165</v>
      </c>
    </row>
    <row r="92" spans="2:2" s="35" customFormat="1" ht="21" customHeight="1"/>
    <row r="93" spans="2:2" s="35" customFormat="1" ht="21" customHeight="1"/>
    <row r="94" spans="2:2" s="35" customFormat="1" ht="21" customHeight="1"/>
    <row r="95" spans="2:2" s="35" customFormat="1" ht="21" customHeight="1"/>
    <row r="96" spans="2:2" s="35" customFormat="1" ht="21" customHeight="1"/>
  </sheetData>
  <mergeCells count="24">
    <mergeCell ref="B21:B23"/>
    <mergeCell ref="D21:F23"/>
    <mergeCell ref="G21:H23"/>
    <mergeCell ref="J21:L23"/>
    <mergeCell ref="B10:L10"/>
    <mergeCell ref="B15:B17"/>
    <mergeCell ref="D15:L17"/>
    <mergeCell ref="B18:B20"/>
    <mergeCell ref="D18:L20"/>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建設工事請負仮契約書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'建設工事請負仮契約書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2025-03-18T00:18:05Z</cp:lastPrinted>
  <dcterms:created xsi:type="dcterms:W3CDTF">2021-05-25T05:55:00Z</dcterms:created>
  <dcterms:modified xsi:type="dcterms:W3CDTF">2025-03-18T00:18:43Z</dcterms:modified>
</cp:coreProperties>
</file>