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3_指名競争入札\01_工事・コンサル\HP掲載用契約関連データ\R7\R7.4.30\【契約関係書類】工事第7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62913"/>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<sst xmlns="http://schemas.openxmlformats.org/spreadsheetml/2006/main" count="261" uniqueCount="213">
  <si>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</si>
  <si>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</si>
  <si>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</si>
  <si>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</si>
  <si>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</si>
  <si>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</si>
  <si>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</si>
  <si>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</si>
  <si>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</si>
  <si>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</si>
  <si>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</si>
  <si>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</si>
  <si>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</si>
  <si>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</si>
  <si>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</si>
  <si>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</si>
  <si>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</si>
  <si>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</si>
  <si>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</si>
  <si>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</si>
  <si>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</si>
  <si>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</si>
  <si>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</si>
  <si>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</si>
  <si>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</si>
  <si>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</si>
  <si>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</si>
  <si>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</si>
  <si>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</si>
  <si>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</si>
  <si>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</si>
  <si>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</si>
  <si>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</si>
  <si>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</si>
  <si>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</si>
  <si>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</si>
  <si>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</si>
  <si>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</si>
  <si>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</si>
  <si>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</si>
  <si>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</si>
  <si>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</si>
  <si>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</si>
  <si>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</si>
  <si>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</si>
  <si>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</si>
  <si>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</si>
  <si>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</si>
  <si>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</si>
  <si>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</si>
  <si>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</si>
  <si>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</si>
  <si>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</si>
  <si>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</si>
  <si>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</si>
  <si>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</si>
  <si>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</si>
  <si>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</si>
  <si>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</si>
  <si>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</si>
  <si>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</si>
  <si>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</si>
  <si>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</si>
  <si>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</si>
  <si>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</si>
  <si>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</si>
  <si>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</si>
  <si>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</si>
  <si>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</si>
  <si>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</si>
  <si>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</si>
  <si>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</si>
  <si>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</si>
  <si>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</si>
  <si>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</si>
  <si>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</si>
  <si>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</si>
  <si>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</si>
  <si>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</si>
  <si>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</si>
  <si>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</si>
  <si>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</si>
  <si>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</si>
  <si>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</si>
  <si>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</si>
  <si>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</si>
  <si>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</si>
  <si>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</si>
  <si>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</si>
  <si>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</si>
  <si>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</si>
  <si>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</si>
  <si>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</si>
  <si>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</si>
  <si>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</si>
  <si>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</si>
  <si>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</si>
  <si>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</si>
  <si>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</si>
  <si>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</si>
  <si>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</si>
  <si>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</si>
  <si>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</si>
  <si>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</si>
  <si>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</si>
  <si>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</si>
  <si>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</si>
  <si>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</si>
  <si>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</si>
  <si>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</si>
  <si>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</si>
  <si>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</si>
  <si>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</si>
  <si>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</si>
  <si>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</si>
  <si>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</si>
  <si>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</si>
  <si>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</si>
  <si>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</si>
  <si>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</si>
  <si>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</si>
  <si>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</si>
  <si>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</si>
  <si>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</si>
  <si>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</si>
  <si>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</si>
  <si>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</si>
  <si>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</si>
  <si>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</si>
  <si>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</si>
  <si>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</si>
  <si>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</si>
  <si>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</si>
  <si>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</si>
  <si>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</si>
  <si>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</si>
  <si>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</si>
  <si>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</si>
  <si>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</si>
  <si>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</si>
  <si>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</si>
  <si>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</si>
  <si>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</si>
  <si>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</si>
  <si>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</si>
  <si>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</si>
  <si>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</si>
  <si>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</si>
  <si>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</si>
  <si>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</si>
  <si>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</si>
  <si>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</si>
  <si>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</si>
  <si>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</si>
  <si>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</si>
  <si>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</si>
  <si>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</si>
  <si>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</si>
  <si>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</si>
  <si>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</si>
  <si>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</si>
  <si>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</si>
  <si>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</si>
  <si>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</si>
  <si>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</si>
  <si>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</si>
  <si>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</si>
  <si>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</si>
  <si>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</si>
  <si>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</si>
  <si>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</si>
  <si>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</si>
  <si>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</si>
  <si>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</si>
  <si>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</si>
  <si>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</si>
  <si>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</si>
  <si>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</si>
  <si>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</si>
  <si>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</si>
  <si>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</si>
  <si>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</si>
  <si>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</si>
  <si>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</si>
  <si>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</si>
  <si>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</si>
  <si>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</si>
  <si>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</si>
  <si>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</si>
  <si>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</si>
  <si>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</si>
  <si>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</si>
  <si>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</si>
  <si>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</si>
  <si>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</si>
  <si>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</si>
  <si>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</si>
  <si>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</si>
  <si>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</si>
  <si>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</si>
  <si>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</si>
  <si>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</si>
  <si>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</si>
  <si>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</si>
  <si>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</si>
  <si>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</si>
  <si>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</si>
  <si>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</si>
  <si>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</si>
  <si>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</si>
  <si>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工期指定</t>
  </si>
  <si>
    <t>ひばり野公園陸上競技場壁面塗装工事</t>
    <rPh sb="3" eb="17">
      <t>ノコウエンリクジョウキョウギジョウヘキメントソウコウジ</t>
    </rPh>
    <phoneticPr fontId="20"/>
  </si>
  <si>
    <t>五戸町大字豊間内字地蔵平　地内</t>
    <rPh sb="0" eb="3">
      <t>ゴノヘマチ</t>
    </rPh>
    <rPh sb="3" eb="12">
      <t>オオアザトヨマナイアザジゾウタイラ</t>
    </rPh>
    <rPh sb="13" eb="15">
      <t>チナイ</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</si>
</sst>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1" xfId="0" applyFont="1" applyBorder="1" applyAlignment="1">
      <alignment horizontal="center" vertical="center" wrapText="1"/>
    </xf>
    <xf numFmtId="0" fontId="22" fillId="0" borderId="13"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2" fillId="0" borderId="10" xfId="0" applyFont="1" applyBorder="1" applyAlignment="1">
      <alignment horizontal="distributed" vertical="center" inden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22" fillId="0" borderId="10" xfId="0"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181" fontId="22" fillId="0" borderId="21" xfId="0" applyNumberFormat="1" applyFont="1" applyBorder="1" applyAlignment="1">
      <alignment horizontal="center" vertical="center"/>
    </xf>
    <xf numFmtId="0" fontId="39" fillId="0" borderId="17" xfId="0" applyFont="1" applyBorder="1" applyAlignment="1">
      <alignment horizontal="center" vertical="center" textRotation="255"/>
    </xf>
    <xf numFmtId="0" fontId="18" fillId="0" borderId="0" xfId="0" applyFont="1" applyAlignment="1">
      <alignment vertical="center" shrinkToFit="1"/>
    </xf>
    <xf numFmtId="0" fontId="19" fillId="0" borderId="0" xfId="0" applyFont="1" applyAlignment="1">
      <alignment horizontal="left" vertical="distributed" wrapText="1" inden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vertical="center" wrapText="1"/>
    </xf>
    <xf numFmtId="181" fontId="19" fillId="0" borderId="19" xfId="0" applyNumberFormat="1" applyFont="1" applyBorder="1" applyAlignment="1">
      <alignment horizontal="center" vertical="center"/>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Font="1" applyAlignment="1">
      <alignment horizontal="distributed" vertical="distributed" wrapText="1" indent="1"/>
    </xf>
    <xf numFmtId="0" fontId="19" fillId="0" borderId="0" xfId="0" applyNumberFormat="1" applyFont="1" applyAlignment="1">
      <alignment horizontal="left" vertical="center" wrapText="1"/>
    </xf>
    <xf numFmtId="0" fontId="19" fillId="0" borderId="0" xfId="0"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9" fillId="0" borderId="0" xfId="0" applyFont="1" applyAlignment="1">
      <alignment horizontal="left" vertical="center" wrapText="1" indent="1"/>
    </xf>
    <xf numFmtId="0" fontId="19" fillId="0" borderId="0" xfId="0" applyFont="1" applyAlignment="1">
      <alignment horizontal="left" vertical="center" indent="1"/>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178" fontId="19" fillId="0" borderId="0" xfId="0" applyNumberFormat="1" applyFont="1" applyAlignment="1">
      <alignment horizontal="left" vertical="center" indent="2"/>
    </xf>
    <xf numFmtId="0" fontId="35" fillId="0" borderId="10"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35" fillId="0" borderId="0" xfId="0" applyFont="1" applyAlignment="1">
      <alignment horizontal="justify" vertical="center" wrapText="1"/>
    </xf>
    <xf numFmtId="0" fontId="0" fillId="0" borderId="0" xfId="0">
      <alignment vertical="center"/>
    </xf>
    <xf numFmtId="0" fontId="35" fillId="0" borderId="10" xfId="0" applyFont="1" applyBorder="1" applyAlignment="1">
      <alignment horizontal="distributed" vertical="center" wrapText="1" indent="1"/>
    </xf>
    <xf numFmtId="0" fontId="36" fillId="0" borderId="0" xfId="0" applyFont="1" applyAlignment="1">
      <alignment horizontal="justify"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0" fontId="19" fillId="0" borderId="0" xfId="0" applyFont="1" applyAlignment="1">
      <alignment horizontal="left" vertical="top" wrapTex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42" fillId="0" borderId="0" xfId="0" applyFont="1" applyAlignment="1">
      <alignment horizontal="center"/>
    </xf>
    <xf numFmtId="0" fontId="40" fillId="0" borderId="12" xfId="0" applyFont="1" applyBorder="1" applyAlignment="1">
      <alignment horizontal="distributed"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xf numFmtId="49" fontId="40" fillId="0" borderId="0" xfId="0" applyNumberFormat="1" applyFont="1" applyAlignment="1">
      <alignment horizontal="left"/>
    </xf>
    <xf numFmtId="0" fontId="40" fillId="0" borderId="0" xfId="0" applyFont="1" applyAlignment="1">
      <alignment horizontal="left"/>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xdr:cNvGrpSpPr/>
      </xdr:nvGrpSpPr>
      <xdr:grpSpPr>
        <a:xfrm>
          <a:off x="6277841" y="180975"/>
          <a:ext cx="4087090" cy="688108"/>
          <a:chOff x="6258792" y="247649"/>
          <a:chExt cx="4086224" cy="688108"/>
        </a:xfrm>
      </xdr:grpSpPr>
      <xdr:pic>
        <xdr:nvPicPr>
          <xdr:cNvPr id="3" name="図 2"/>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xdr:cNvGrpSpPr/>
      </xdr:nvGrpSpPr>
      <xdr:grpSpPr>
        <a:xfrm>
          <a:off x="6715125" y="840206"/>
          <a:ext cx="4676776" cy="1866847"/>
          <a:chOff x="6591300" y="268706"/>
          <a:chExt cx="4676776" cy="1866847"/>
        </a:xfrm>
      </xdr:grpSpPr>
      <xdr:pic>
        <xdr:nvPicPr>
          <xdr:cNvPr id="3" name="図 2"/>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4"/>
  <sheetViews>
    <sheetView showGridLines="0" tabSelected="1" view="pageBreakPreview" zoomScaleNormal="100" zoomScaleSheetLayoutView="100" workbookViewId="0">
      <pane ySplit="1" topLeftCell="A14" activePane="bottomLeft" state="frozen"/>
      <selection pane="bottomLeft" activeCell="I20" sqref="I20:M20"/>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72" t="s">
        <v>48</v>
      </c>
      <c r="B2" s="172"/>
      <c r="C2" s="170" t="s">
        <v>47</v>
      </c>
      <c r="D2" s="170"/>
      <c r="E2" s="170"/>
      <c r="F2" s="170"/>
      <c r="G2" s="171"/>
      <c r="H2" s="170"/>
      <c r="I2" s="170" t="s">
        <v>45</v>
      </c>
      <c r="J2" s="170"/>
      <c r="K2" s="170"/>
      <c r="L2" s="170"/>
      <c r="M2" s="170"/>
      <c r="P2" t="s">
        <v>63</v>
      </c>
      <c r="Q2" t="s">
        <v>67</v>
      </c>
    </row>
    <row r="3" spans="1:18" ht="23.1" customHeight="1">
      <c r="A3" s="105" t="s">
        <v>17</v>
      </c>
      <c r="B3" s="105"/>
      <c r="C3" s="108">
        <v>5</v>
      </c>
      <c r="D3" s="108"/>
      <c r="E3" s="108"/>
      <c r="F3" s="108"/>
      <c r="G3" s="108"/>
      <c r="H3" s="108"/>
      <c r="I3" s="154" t="s">
        <v>71</v>
      </c>
      <c r="J3" s="154"/>
      <c r="K3" s="154"/>
      <c r="L3" s="154"/>
      <c r="M3" s="154"/>
      <c r="P3" t="s">
        <v>64</v>
      </c>
      <c r="Q3" t="s">
        <v>68</v>
      </c>
    </row>
    <row r="4" spans="1:18" ht="23.1" customHeight="1">
      <c r="A4" s="105" t="s">
        <v>46</v>
      </c>
      <c r="B4" s="105"/>
      <c r="C4" s="108" t="s">
        <v>211</v>
      </c>
      <c r="D4" s="108"/>
      <c r="E4" s="108"/>
      <c r="F4" s="108"/>
      <c r="G4" s="108"/>
      <c r="H4" s="108"/>
      <c r="I4" s="108"/>
      <c r="J4" s="108"/>
      <c r="K4" s="108"/>
      <c r="L4" s="108"/>
      <c r="M4" s="108"/>
      <c r="Q4" t="s">
        <v>83</v>
      </c>
    </row>
    <row r="5" spans="1:18" ht="23.1" customHeight="1">
      <c r="A5" s="105" t="s">
        <v>49</v>
      </c>
      <c r="B5" s="105"/>
      <c r="C5" s="128" t="s">
        <v>212</v>
      </c>
      <c r="D5" s="129"/>
      <c r="E5" s="129"/>
      <c r="F5" s="129"/>
      <c r="G5" s="129"/>
      <c r="H5" s="101"/>
      <c r="I5" s="108"/>
      <c r="J5" s="108"/>
      <c r="K5" s="108"/>
      <c r="L5" s="108"/>
      <c r="M5" s="108"/>
      <c r="Q5" t="s">
        <v>69</v>
      </c>
    </row>
    <row r="6" spans="1:18" ht="32.25" customHeight="1">
      <c r="A6" s="105" t="s">
        <v>51</v>
      </c>
      <c r="B6" s="105"/>
      <c r="C6" s="130"/>
      <c r="D6" s="131"/>
      <c r="E6" s="108"/>
      <c r="F6" s="108"/>
      <c r="G6" s="108"/>
      <c r="H6" s="108"/>
      <c r="I6" s="153" t="s">
        <v>100</v>
      </c>
      <c r="J6" s="154"/>
      <c r="K6" s="154"/>
      <c r="L6" s="154"/>
      <c r="M6" s="154"/>
      <c r="Q6" t="s">
        <v>197</v>
      </c>
    </row>
    <row r="7" spans="1:18" ht="23.1" customHeight="1">
      <c r="A7" s="112" t="s">
        <v>50</v>
      </c>
      <c r="B7" s="162"/>
      <c r="C7" s="158" t="str">
        <f>IF(C6&gt;0,C6+1,"")</f>
        <v/>
      </c>
      <c r="D7" s="159"/>
      <c r="E7" s="88" t="s">
        <v>65</v>
      </c>
      <c r="F7" s="160">
        <f>IF(C8="日数指定",C7+E8-1,IF(C8="工期指定",G8,""))</f>
        <v>45900</v>
      </c>
      <c r="G7" s="161"/>
      <c r="H7" s="89" t="s">
        <v>66</v>
      </c>
      <c r="I7" s="155"/>
      <c r="J7" s="156"/>
      <c r="K7" s="156"/>
      <c r="L7" s="156"/>
      <c r="M7" s="157"/>
    </row>
    <row r="8" spans="1:18" s="87" customFormat="1" ht="23.25" customHeight="1">
      <c r="A8" s="163"/>
      <c r="B8" s="164"/>
      <c r="C8" s="128" t="s">
        <v>210</v>
      </c>
      <c r="D8" s="165"/>
      <c r="E8" s="166"/>
      <c r="F8" s="167"/>
      <c r="G8" s="168">
        <v>45900</v>
      </c>
      <c r="H8" s="169"/>
    </row>
    <row r="9" spans="1:18" ht="23.1" customHeight="1">
      <c r="A9" s="105" t="s">
        <v>52</v>
      </c>
      <c r="B9" s="105"/>
      <c r="C9" s="173"/>
      <c r="D9" s="173"/>
      <c r="E9" s="173"/>
      <c r="F9" s="173"/>
      <c r="G9" s="173"/>
      <c r="H9" s="173"/>
      <c r="I9" s="154" t="s">
        <v>196</v>
      </c>
      <c r="J9" s="154"/>
      <c r="K9" s="154"/>
      <c r="L9" s="154"/>
      <c r="M9" s="154"/>
    </row>
    <row r="10" spans="1:18" ht="22.5" customHeight="1">
      <c r="A10" s="105" t="s">
        <v>28</v>
      </c>
      <c r="B10" s="105"/>
      <c r="C10" s="150" t="str">
        <f>IF(C9&gt;0,ROUNDUP(C9*0.1/G10,0)*G10,"")</f>
        <v/>
      </c>
      <c r="D10" s="151"/>
      <c r="E10" s="151"/>
      <c r="F10" s="152"/>
      <c r="G10" s="96">
        <v>1000</v>
      </c>
      <c r="H10" s="97" t="s">
        <v>198</v>
      </c>
      <c r="I10" s="154" t="s">
        <v>82</v>
      </c>
      <c r="J10" s="154"/>
      <c r="K10" s="154"/>
      <c r="L10" s="154"/>
      <c r="M10" s="154"/>
    </row>
    <row r="11" spans="1:18" ht="89.25" customHeight="1">
      <c r="A11" s="105" t="s">
        <v>81</v>
      </c>
      <c r="B11" s="105"/>
      <c r="C11" s="108"/>
      <c r="D11" s="108"/>
      <c r="E11" s="108"/>
      <c r="F11" s="108"/>
      <c r="G11" s="108"/>
      <c r="H11" s="108"/>
      <c r="I11" s="134" t="s">
        <v>201</v>
      </c>
      <c r="J11" s="135"/>
      <c r="K11" s="135"/>
      <c r="L11" s="135"/>
      <c r="M11" s="135"/>
    </row>
    <row r="12" spans="1:18" ht="29.25" customHeight="1">
      <c r="A12" s="106" t="s">
        <v>202</v>
      </c>
      <c r="B12" s="107"/>
      <c r="C12" s="128" t="s">
        <v>200</v>
      </c>
      <c r="D12" s="129"/>
      <c r="E12" s="129"/>
      <c r="F12" s="129"/>
      <c r="G12" s="129"/>
      <c r="H12" s="101"/>
      <c r="I12" s="154" t="s">
        <v>203</v>
      </c>
      <c r="J12" s="154"/>
      <c r="K12" s="154"/>
      <c r="L12" s="154"/>
      <c r="M12" s="154"/>
    </row>
    <row r="13" spans="1:18" s="87" customFormat="1" ht="35.25" customHeight="1">
      <c r="A13" s="100" t="s">
        <v>195</v>
      </c>
      <c r="B13" s="101"/>
      <c r="C13" s="102" t="s">
        <v>64</v>
      </c>
      <c r="D13" s="103"/>
      <c r="E13" s="103"/>
      <c r="F13" s="103"/>
      <c r="G13" s="103"/>
      <c r="H13" s="104"/>
      <c r="I13" s="145" t="str">
        <f>IF(C13="有","仕様書に記載する搬出先へ搬出する","")</f>
        <v/>
      </c>
      <c r="J13" s="146"/>
      <c r="K13" s="146"/>
      <c r="L13" s="146"/>
      <c r="M13" s="146"/>
      <c r="N13" s="8"/>
    </row>
    <row r="14" spans="1:18" ht="39.75" customHeight="1">
      <c r="A14" s="105" t="s">
        <v>102</v>
      </c>
      <c r="B14" s="105"/>
      <c r="C14" s="102" t="s">
        <v>64</v>
      </c>
      <c r="D14" s="103"/>
      <c r="E14" s="103"/>
      <c r="F14" s="103"/>
      <c r="G14" s="103"/>
      <c r="H14" s="104"/>
      <c r="I14" s="132" t="str">
        <f>IF(C14="有","　再資源化説明書を提出すること。","以下分別解体対象工事に該当するか確認し該当の有無を選択すること。")</f>
        <v>以下分別解体対象工事に該当するか確認し該当の有無を選択すること。</v>
      </c>
      <c r="J14" s="133"/>
      <c r="K14" s="133"/>
      <c r="L14" s="133"/>
      <c r="M14" s="133"/>
    </row>
    <row r="15" spans="1:18" ht="30" customHeight="1">
      <c r="A15" s="112" t="s">
        <v>53</v>
      </c>
      <c r="B15" s="113"/>
      <c r="C15" s="116" t="s">
        <v>54</v>
      </c>
      <c r="D15" s="117"/>
      <c r="E15" s="118"/>
      <c r="F15" s="136"/>
      <c r="G15" s="137"/>
      <c r="H15" s="138"/>
      <c r="I15" s="139" t="s">
        <v>204</v>
      </c>
      <c r="J15" s="140"/>
      <c r="K15" s="140"/>
      <c r="L15" s="140"/>
      <c r="M15" s="141"/>
      <c r="N15" s="90"/>
      <c r="O15" s="91"/>
      <c r="P15" s="91"/>
      <c r="Q15" s="91"/>
      <c r="R15" s="91"/>
    </row>
    <row r="16" spans="1:18" ht="30" customHeight="1">
      <c r="A16" s="114"/>
      <c r="B16" s="115"/>
      <c r="C16" s="116" t="s">
        <v>55</v>
      </c>
      <c r="D16" s="117"/>
      <c r="E16" s="118"/>
      <c r="F16" s="136"/>
      <c r="G16" s="137"/>
      <c r="H16" s="138"/>
      <c r="I16" s="142"/>
      <c r="J16" s="143"/>
      <c r="K16" s="143"/>
      <c r="L16" s="143"/>
      <c r="M16" s="144"/>
      <c r="N16" s="90"/>
      <c r="O16" s="91"/>
      <c r="P16" s="91"/>
      <c r="Q16" s="91"/>
      <c r="R16" s="91"/>
    </row>
    <row r="17" spans="1:18" ht="30" customHeight="1">
      <c r="A17" s="114"/>
      <c r="B17" s="115"/>
      <c r="C17" s="116" t="s">
        <v>56</v>
      </c>
      <c r="D17" s="117"/>
      <c r="E17" s="118"/>
      <c r="F17" s="109" t="str">
        <f>IF($C$14="有","別紙のとおり","")</f>
        <v/>
      </c>
      <c r="G17" s="110"/>
      <c r="H17" s="111"/>
      <c r="I17" s="142"/>
      <c r="J17" s="143"/>
      <c r="K17" s="143"/>
      <c r="L17" s="143"/>
      <c r="M17" s="144"/>
      <c r="N17" s="90"/>
      <c r="O17" s="91"/>
      <c r="P17" s="91"/>
      <c r="Q17" s="91"/>
      <c r="R17" s="91"/>
    </row>
    <row r="18" spans="1:18" ht="30" customHeight="1">
      <c r="A18" s="114"/>
      <c r="B18" s="115"/>
      <c r="C18" s="116" t="s">
        <v>57</v>
      </c>
      <c r="D18" s="117"/>
      <c r="E18" s="118"/>
      <c r="F18" s="109" t="str">
        <f>IF($C$14="有","別紙のとおり","")</f>
        <v/>
      </c>
      <c r="G18" s="110"/>
      <c r="H18" s="111"/>
      <c r="I18" s="142"/>
      <c r="J18" s="143"/>
      <c r="K18" s="143"/>
      <c r="L18" s="143"/>
      <c r="M18" s="144"/>
      <c r="N18" s="90"/>
      <c r="O18" s="91"/>
      <c r="P18" s="91"/>
      <c r="Q18" s="91"/>
      <c r="R18" s="91"/>
    </row>
    <row r="19" spans="1:18" ht="30" customHeight="1">
      <c r="A19" s="114"/>
      <c r="B19" s="115"/>
      <c r="C19" s="122" t="s">
        <v>58</v>
      </c>
      <c r="D19" s="123"/>
      <c r="E19" s="124"/>
      <c r="F19" s="109" t="str">
        <f>IF($C$14="有","別紙のとおり","")</f>
        <v/>
      </c>
      <c r="G19" s="110"/>
      <c r="H19" s="111"/>
      <c r="I19" s="142"/>
      <c r="J19" s="143"/>
      <c r="K19" s="143"/>
      <c r="L19" s="143"/>
      <c r="M19" s="144"/>
      <c r="N19" s="90"/>
      <c r="O19" s="91"/>
      <c r="P19" s="91"/>
      <c r="Q19" s="91"/>
      <c r="R19" s="91"/>
    </row>
    <row r="20" spans="1:18" ht="42.75" customHeight="1">
      <c r="A20" s="105" t="s">
        <v>101</v>
      </c>
      <c r="B20" s="105"/>
      <c r="C20" s="102" t="s">
        <v>64</v>
      </c>
      <c r="D20" s="103"/>
      <c r="E20" s="103"/>
      <c r="F20" s="103"/>
      <c r="G20" s="103"/>
      <c r="H20" s="104"/>
      <c r="I20" s="147"/>
      <c r="J20" s="148"/>
      <c r="K20" s="148"/>
      <c r="L20" s="148"/>
      <c r="M20" s="149"/>
    </row>
    <row r="21" spans="1:18" ht="30" customHeight="1">
      <c r="A21" s="108" t="s">
        <v>59</v>
      </c>
      <c r="B21" s="108"/>
      <c r="C21" s="119" t="s">
        <v>60</v>
      </c>
      <c r="D21" s="119"/>
      <c r="E21" s="119"/>
      <c r="F21" s="120"/>
      <c r="G21" s="120"/>
      <c r="H21" s="120"/>
      <c r="I21" s="125" t="s">
        <v>103</v>
      </c>
      <c r="J21" s="126"/>
      <c r="K21" s="126"/>
      <c r="L21" s="126"/>
      <c r="M21" s="127"/>
    </row>
    <row r="22" spans="1:18" ht="30" customHeight="1">
      <c r="A22" s="108"/>
      <c r="B22" s="108"/>
      <c r="C22" s="119" t="s">
        <v>61</v>
      </c>
      <c r="D22" s="119"/>
      <c r="E22" s="119"/>
      <c r="F22" s="120"/>
      <c r="G22" s="120"/>
      <c r="H22" s="120"/>
      <c r="I22" s="125"/>
      <c r="J22" s="126"/>
      <c r="K22" s="126"/>
      <c r="L22" s="126"/>
      <c r="M22" s="127"/>
      <c r="N22"/>
    </row>
    <row r="23" spans="1:18" ht="30" customHeight="1">
      <c r="A23" s="108"/>
      <c r="B23" s="108"/>
      <c r="C23" s="119" t="s">
        <v>62</v>
      </c>
      <c r="D23" s="119"/>
      <c r="E23" s="119"/>
      <c r="F23" s="121"/>
      <c r="G23" s="121"/>
      <c r="H23" s="121"/>
      <c r="I23" s="125"/>
      <c r="J23" s="126"/>
      <c r="K23" s="126"/>
      <c r="L23" s="126"/>
      <c r="M23" s="127"/>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 ref="A5:B5"/>
    <mergeCell ref="I6:M6"/>
    <mergeCell ref="I7:M7"/>
    <mergeCell ref="I5:M5"/>
    <mergeCell ref="C7:D7"/>
    <mergeCell ref="F7:G7"/>
    <mergeCell ref="A7:B8"/>
    <mergeCell ref="C8:D8"/>
    <mergeCell ref="E8:F8"/>
    <mergeCell ref="G8:H8"/>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A13:B13"/>
    <mergeCell ref="C13:H13"/>
    <mergeCell ref="A9:B9"/>
    <mergeCell ref="A10:B10"/>
    <mergeCell ref="A11:B11"/>
    <mergeCell ref="A12:B12"/>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202" t="s">
        <v>192</v>
      </c>
      <c r="B2" s="202"/>
      <c r="C2" s="202"/>
      <c r="D2" s="202"/>
      <c r="E2" s="202"/>
      <c r="F2" s="202"/>
      <c r="G2" s="202"/>
      <c r="H2" s="202"/>
      <c r="I2" s="202"/>
    </row>
    <row r="3" spans="1:9" ht="15.6" customHeight="1">
      <c r="B3" s="2"/>
    </row>
    <row r="4" spans="1:9" ht="15.6" customHeight="1">
      <c r="B4" s="2"/>
    </row>
    <row r="5" spans="1:9" ht="15.6" customHeight="1">
      <c r="B5" s="189" t="s">
        <v>17</v>
      </c>
      <c r="C5" s="189"/>
      <c r="D5" s="203">
        <f>基本事項入力!C3</f>
        <v>5</v>
      </c>
      <c r="E5" s="203"/>
      <c r="F5" s="203"/>
      <c r="G5" s="203"/>
      <c r="H5" s="203"/>
      <c r="I5" s="203"/>
    </row>
    <row r="6" spans="1:9" ht="15.6" customHeight="1">
      <c r="B6" s="3"/>
      <c r="C6" s="3"/>
      <c r="D6" s="75"/>
      <c r="E6" s="75"/>
      <c r="F6" s="75"/>
      <c r="G6" s="75"/>
      <c r="H6" s="75"/>
      <c r="I6" s="75"/>
    </row>
    <row r="7" spans="1:9" ht="15.6" customHeight="1">
      <c r="A7" s="83">
        <v>1</v>
      </c>
      <c r="B7" s="189" t="s">
        <v>23</v>
      </c>
      <c r="C7" s="189"/>
      <c r="D7" s="204" t="str">
        <f>基本事項入力!C4</f>
        <v>ひばり野公園陸上競技場壁面塗装工事</v>
      </c>
      <c r="E7" s="204"/>
      <c r="F7" s="204"/>
      <c r="G7" s="204"/>
      <c r="H7" s="204"/>
      <c r="I7" s="204"/>
    </row>
    <row r="8" spans="1:9" ht="15.6" customHeight="1">
      <c r="B8" s="3"/>
      <c r="C8" s="3"/>
      <c r="D8" s="75"/>
      <c r="E8" s="75"/>
      <c r="F8" s="75"/>
      <c r="G8" s="75"/>
      <c r="H8" s="75"/>
      <c r="I8" s="75"/>
    </row>
    <row r="9" spans="1:9" ht="15.6" customHeight="1">
      <c r="A9" s="83">
        <v>2</v>
      </c>
      <c r="B9" s="189" t="s">
        <v>25</v>
      </c>
      <c r="C9" s="189"/>
      <c r="D9" s="204" t="str">
        <f>基本事項入力!C5</f>
        <v>五戸町大字豊間内字地蔵平　地内</v>
      </c>
      <c r="E9" s="204"/>
      <c r="F9" s="204"/>
      <c r="G9" s="204"/>
      <c r="H9" s="204"/>
      <c r="I9" s="204"/>
    </row>
    <row r="10" spans="1:9" ht="15.6" customHeight="1">
      <c r="B10" s="3"/>
      <c r="C10" s="3"/>
      <c r="D10" s="75"/>
      <c r="E10" s="75"/>
      <c r="F10" s="75"/>
      <c r="G10" s="75"/>
      <c r="H10" s="75"/>
      <c r="I10" s="75"/>
    </row>
    <row r="11" spans="1:9" ht="15.6" customHeight="1">
      <c r="A11" s="83">
        <v>3</v>
      </c>
      <c r="B11" s="189" t="s">
        <v>24</v>
      </c>
      <c r="C11" s="189"/>
      <c r="D11" s="207" t="str">
        <f>基本事項入力!C7</f>
        <v/>
      </c>
      <c r="E11" s="207"/>
      <c r="F11" s="207"/>
      <c r="G11" s="4" t="s">
        <v>65</v>
      </c>
      <c r="H11" s="4"/>
      <c r="I11" s="4"/>
    </row>
    <row r="12" spans="1:9" ht="15.6" customHeight="1">
      <c r="B12" s="76"/>
      <c r="C12" s="3"/>
      <c r="D12" s="207">
        <f>基本事項入力!F7</f>
        <v>45900</v>
      </c>
      <c r="E12" s="207"/>
      <c r="F12" s="207"/>
      <c r="G12" s="4" t="s">
        <v>66</v>
      </c>
      <c r="H12" s="4"/>
      <c r="I12" s="4"/>
    </row>
    <row r="13" spans="1:9" ht="15.6" customHeight="1">
      <c r="B13" s="3"/>
      <c r="C13" s="3"/>
    </row>
    <row r="14" spans="1:9" ht="15.6" customHeight="1">
      <c r="A14" s="83">
        <v>4</v>
      </c>
      <c r="B14" s="189" t="s">
        <v>26</v>
      </c>
      <c r="C14" s="189"/>
      <c r="D14" s="204" t="s">
        <v>70</v>
      </c>
      <c r="E14" s="204"/>
      <c r="F14" s="204"/>
      <c r="G14" s="204"/>
      <c r="H14" s="204"/>
      <c r="I14" s="204"/>
    </row>
    <row r="15" spans="1:9" ht="15.6" customHeight="1">
      <c r="B15" s="3"/>
      <c r="C15" s="3"/>
    </row>
    <row r="16" spans="1:9" ht="15.6" customHeight="1">
      <c r="A16" s="83">
        <v>5</v>
      </c>
      <c r="B16" s="189" t="s">
        <v>27</v>
      </c>
      <c r="C16" s="189"/>
      <c r="D16" s="198">
        <f>基本事項入力!C9</f>
        <v>0</v>
      </c>
      <c r="E16" s="198"/>
      <c r="F16" s="198"/>
      <c r="G16" s="198"/>
      <c r="H16" s="198"/>
      <c r="I16" s="198"/>
    </row>
    <row r="17" spans="1:9" ht="15.6" customHeight="1">
      <c r="B17" s="201" t="s">
        <v>22</v>
      </c>
      <c r="C17" s="201"/>
      <c r="D17" s="201"/>
      <c r="E17" s="201"/>
      <c r="F17" s="201"/>
      <c r="G17" s="199">
        <f>ROUNDDOWN(D16/1.1*0.1,0)</f>
        <v>0</v>
      </c>
      <c r="H17" s="199"/>
      <c r="I17" s="199"/>
    </row>
    <row r="18" spans="1:9" ht="15.6" customHeight="1"/>
    <row r="19" spans="1:9" ht="20.100000000000001" customHeight="1">
      <c r="A19" s="83">
        <v>6</v>
      </c>
      <c r="B19" s="189" t="s">
        <v>28</v>
      </c>
      <c r="C19" s="189"/>
      <c r="D19" s="200"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200"/>
      <c r="F19" s="200"/>
      <c r="G19" s="200"/>
      <c r="H19" s="200"/>
      <c r="I19" s="200"/>
    </row>
    <row r="20" spans="1:9" s="87" customFormat="1" ht="15.6" customHeight="1">
      <c r="A20" s="86"/>
      <c r="B20" s="84"/>
      <c r="C20" s="84"/>
      <c r="D20" s="85"/>
      <c r="E20" s="85"/>
      <c r="F20" s="85"/>
      <c r="G20" s="85"/>
      <c r="H20" s="85"/>
      <c r="I20" s="85"/>
    </row>
    <row r="21" spans="1:9" s="87" customFormat="1" ht="15.6" customHeight="1">
      <c r="A21" s="86">
        <v>7</v>
      </c>
      <c r="B21" s="176" t="s">
        <v>193</v>
      </c>
      <c r="C21" s="176"/>
      <c r="D21" s="176"/>
      <c r="E21" s="177" t="str">
        <f>IF(基本事項入力!C13="有","建設発生土の搬出先について仕様書に定めるとおり","")</f>
        <v/>
      </c>
      <c r="F21" s="177"/>
      <c r="G21" s="177"/>
      <c r="H21" s="177"/>
      <c r="I21" s="177"/>
    </row>
    <row r="22" spans="1:9" ht="15.6" customHeight="1">
      <c r="B22" s="2"/>
      <c r="D22" s="85"/>
      <c r="E22" s="85"/>
      <c r="F22" s="85"/>
      <c r="G22" s="85"/>
      <c r="H22" s="85"/>
      <c r="I22" s="85"/>
    </row>
    <row r="23" spans="1:9" ht="15.6" customHeight="1">
      <c r="A23" s="83">
        <v>8</v>
      </c>
      <c r="B23" s="176" t="s">
        <v>29</v>
      </c>
      <c r="C23" s="176"/>
      <c r="D23" s="176"/>
      <c r="E23" s="176"/>
      <c r="F23" s="4"/>
      <c r="G23" s="4"/>
      <c r="H23" s="4"/>
    </row>
    <row r="24" spans="1:9" ht="15.6" customHeight="1">
      <c r="B24" s="191" t="s">
        <v>18</v>
      </c>
      <c r="C24" s="191"/>
      <c r="D24" s="191"/>
      <c r="E24" s="191"/>
      <c r="F24" s="186" t="str">
        <f>IF(基本事項入力!C14="無","対　象　外",基本事項入力!F15)</f>
        <v>対　象　外</v>
      </c>
      <c r="G24" s="186"/>
      <c r="H24" s="186"/>
    </row>
    <row r="25" spans="1:9" ht="15.6" customHeight="1">
      <c r="B25" s="191" t="s">
        <v>19</v>
      </c>
      <c r="C25" s="191"/>
      <c r="D25" s="191"/>
      <c r="E25" s="191"/>
      <c r="F25" s="186" t="str">
        <f>IF(基本事項入力!C14="無","対　象　外",基本事項入力!F16)</f>
        <v>対　象　外</v>
      </c>
      <c r="G25" s="186"/>
      <c r="H25" s="186"/>
    </row>
    <row r="26" spans="1:9" ht="15.6" customHeight="1">
      <c r="B26" s="191" t="s">
        <v>20</v>
      </c>
      <c r="C26" s="191"/>
      <c r="D26" s="191"/>
      <c r="E26" s="191"/>
      <c r="F26" s="186" t="str">
        <f>IF(基本事項入力!F17="","対　象　外",基本事項入力!F17)</f>
        <v>対　象　外</v>
      </c>
      <c r="G26" s="186"/>
      <c r="H26" s="186"/>
    </row>
    <row r="27" spans="1:9" ht="15.6" customHeight="1">
      <c r="B27" s="191" t="s">
        <v>42</v>
      </c>
      <c r="C27" s="191"/>
      <c r="D27" s="191"/>
      <c r="E27" s="5" t="s">
        <v>43</v>
      </c>
      <c r="F27" s="186" t="str">
        <f>IF(基本事項入力!F18="","対　象　外",基本事項入力!F18)</f>
        <v>対　象　外</v>
      </c>
      <c r="G27" s="186"/>
      <c r="H27" s="186"/>
    </row>
    <row r="28" spans="1:9" ht="15.6" customHeight="1">
      <c r="B28" s="80"/>
      <c r="C28" s="80"/>
      <c r="D28" s="80"/>
      <c r="E28" s="5" t="s">
        <v>30</v>
      </c>
      <c r="F28" s="186" t="str">
        <f>IF(基本事項入力!F19="","対　象　外",基本事項入力!F19)</f>
        <v>対　象　外</v>
      </c>
      <c r="G28" s="186"/>
      <c r="H28" s="186"/>
    </row>
    <row r="29" spans="1:9" ht="15.6" customHeight="1">
      <c r="B29" s="2"/>
    </row>
    <row r="30" spans="1:9" ht="15.6" customHeight="1">
      <c r="A30" s="83">
        <v>9</v>
      </c>
      <c r="B30" s="196" t="s">
        <v>31</v>
      </c>
      <c r="C30" s="197"/>
      <c r="D30" s="197"/>
      <c r="E30" s="197"/>
      <c r="F30" s="197"/>
      <c r="G30" s="197"/>
    </row>
    <row r="31" spans="1:9" ht="15.6" customHeight="1">
      <c r="B31" s="185" t="s">
        <v>34</v>
      </c>
      <c r="C31" s="185"/>
      <c r="D31" s="185"/>
      <c r="E31" s="185"/>
      <c r="F31" s="186" t="str">
        <f>IF(基本事項入力!C20="無","対　象　外",基本事項入力!F21)</f>
        <v>対　象　外</v>
      </c>
      <c r="G31" s="186"/>
      <c r="H31" s="186"/>
    </row>
    <row r="32" spans="1:9" ht="15.6" customHeight="1">
      <c r="B32" s="185" t="s">
        <v>32</v>
      </c>
      <c r="C32" s="185"/>
      <c r="D32" s="185"/>
      <c r="E32" s="185"/>
      <c r="F32" s="186" t="str">
        <f>IF(基本事項入力!C20="無","対　象　外",基本事項入力!F22)</f>
        <v>対　象　外</v>
      </c>
      <c r="G32" s="186"/>
      <c r="H32" s="186"/>
    </row>
    <row r="33" spans="1:10" ht="15.6" customHeight="1">
      <c r="B33" s="185" t="s">
        <v>33</v>
      </c>
      <c r="C33" s="185"/>
      <c r="D33" s="185"/>
      <c r="E33" s="185"/>
      <c r="F33" s="188" t="str">
        <f>IF(基本事項入力!C20="無","対　象　外",基本事項入力!F23)</f>
        <v>対　象　外</v>
      </c>
      <c r="G33" s="188"/>
      <c r="H33" s="188"/>
    </row>
    <row r="34" spans="1:10" ht="15.6" customHeight="1">
      <c r="B34" s="2"/>
    </row>
    <row r="35" spans="1:10" ht="15.75" customHeight="1">
      <c r="A35" s="83">
        <v>10</v>
      </c>
      <c r="B35" s="189" t="s">
        <v>35</v>
      </c>
      <c r="C35" s="189"/>
      <c r="D35" s="4"/>
      <c r="E35" s="4"/>
      <c r="F35" s="4"/>
      <c r="G35" s="4"/>
    </row>
    <row r="36" spans="1:10" s="95" customFormat="1" ht="15.75" customHeight="1">
      <c r="A36" s="94"/>
      <c r="B36" s="92"/>
      <c r="C36" s="92"/>
      <c r="D36" s="93"/>
      <c r="E36" s="93"/>
      <c r="F36" s="93"/>
      <c r="G36" s="93"/>
      <c r="H36" s="94"/>
      <c r="I36" s="94"/>
    </row>
    <row r="37" spans="1:10" ht="41.25" customHeight="1">
      <c r="B37" s="190"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0"/>
      <c r="D37" s="190"/>
      <c r="E37" s="190"/>
      <c r="F37" s="190"/>
      <c r="G37" s="190"/>
      <c r="H37" s="190"/>
      <c r="I37" s="190"/>
    </row>
    <row r="38" spans="1:10" ht="22.5" customHeight="1">
      <c r="B38" s="191" t="s">
        <v>21</v>
      </c>
      <c r="C38" s="191"/>
      <c r="D38" s="191"/>
      <c r="E38" s="191"/>
      <c r="F38" s="191"/>
      <c r="G38" s="191"/>
      <c r="H38" s="191"/>
      <c r="I38" s="191"/>
    </row>
    <row r="39" spans="1:10" ht="23.25" customHeight="1">
      <c r="B39" s="2"/>
    </row>
    <row r="40" spans="1:10" ht="15.95" customHeight="1">
      <c r="B40" s="195">
        <f>基本事項入力!C6</f>
        <v>0</v>
      </c>
      <c r="C40" s="195"/>
      <c r="D40" s="195"/>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206"/>
      <c r="G45" s="206"/>
      <c r="H45" s="206"/>
      <c r="I45" s="206"/>
      <c r="J45" s="98" t="s">
        <v>205</v>
      </c>
    </row>
    <row r="46" spans="1:10" ht="15.95" customHeight="1">
      <c r="B46" s="2"/>
      <c r="E46" s="6"/>
      <c r="F46" s="206"/>
      <c r="G46" s="206"/>
      <c r="H46" s="206"/>
      <c r="I46" s="206"/>
      <c r="J46" s="98" t="s">
        <v>206</v>
      </c>
    </row>
    <row r="47" spans="1:10" ht="15.95" customHeight="1">
      <c r="B47" s="80"/>
      <c r="C47" s="4"/>
      <c r="D47" s="4"/>
      <c r="E47" s="6" t="s">
        <v>41</v>
      </c>
      <c r="F47" s="206"/>
      <c r="G47" s="206"/>
      <c r="H47" s="206"/>
      <c r="I47" s="206"/>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2" t="s">
        <v>85</v>
      </c>
      <c r="B53" s="192"/>
      <c r="C53" s="192"/>
      <c r="D53" s="192"/>
      <c r="E53" s="192"/>
      <c r="F53" s="192"/>
      <c r="G53" s="192"/>
      <c r="H53" s="192"/>
      <c r="I53" s="192"/>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3" t="s">
        <v>86</v>
      </c>
      <c r="C57" s="193"/>
      <c r="D57" s="194" t="str">
        <f>基本事項入力!C4</f>
        <v>ひばり野公園陸上競技場壁面塗装工事</v>
      </c>
      <c r="E57" s="194"/>
      <c r="F57" s="194"/>
      <c r="G57" s="194"/>
      <c r="H57" s="194"/>
      <c r="I57" s="194"/>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3" t="s">
        <v>87</v>
      </c>
      <c r="C60" s="193"/>
      <c r="D60" s="194" t="str">
        <f>基本事項入力!C5</f>
        <v>五戸町大字豊間内字地蔵平　地内</v>
      </c>
      <c r="E60" s="194"/>
      <c r="F60" s="194"/>
      <c r="G60" s="194"/>
      <c r="H60" s="194"/>
      <c r="I60" s="194"/>
    </row>
    <row r="61" spans="1:9" ht="18.75" customHeight="1">
      <c r="B61" s="76"/>
      <c r="C61" s="76"/>
      <c r="D61" s="7"/>
      <c r="E61" s="7"/>
      <c r="F61" s="7"/>
      <c r="G61" s="7"/>
      <c r="H61" s="7"/>
      <c r="I61" s="7"/>
    </row>
    <row r="62" spans="1:9" ht="18.75" customHeight="1">
      <c r="B62" s="80"/>
      <c r="C62" s="4"/>
      <c r="D62" s="4"/>
      <c r="E62" s="4"/>
      <c r="F62" s="4"/>
      <c r="G62" s="4"/>
    </row>
    <row r="63" spans="1:9" ht="18.75" customHeight="1">
      <c r="B63" s="187"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87"/>
      <c r="D63" s="187"/>
      <c r="E63" s="187"/>
      <c r="F63" s="187"/>
      <c r="G63" s="187"/>
      <c r="H63" s="187"/>
      <c r="I63" s="187"/>
    </row>
    <row r="64" spans="1:9" ht="18.75" customHeight="1">
      <c r="B64" s="187"/>
      <c r="C64" s="187"/>
      <c r="D64" s="187"/>
      <c r="E64" s="187"/>
      <c r="F64" s="187"/>
      <c r="G64" s="187"/>
      <c r="H64" s="187"/>
      <c r="I64" s="187"/>
    </row>
    <row r="65" spans="2:9" ht="18.75" customHeight="1">
      <c r="B65" s="187"/>
      <c r="C65" s="187"/>
      <c r="D65" s="187"/>
      <c r="E65" s="187"/>
      <c r="F65" s="187"/>
      <c r="G65" s="187"/>
      <c r="H65" s="187"/>
      <c r="I65" s="187"/>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179" t="s">
        <v>1</v>
      </c>
      <c r="C68" s="180"/>
      <c r="D68" s="180"/>
      <c r="E68" s="180"/>
      <c r="F68" s="180"/>
      <c r="G68" s="180"/>
    </row>
    <row r="69" spans="2:9" ht="18.75" customHeight="1">
      <c r="B69" s="2"/>
    </row>
    <row r="70" spans="2:9" ht="18.75" customHeight="1">
      <c r="B70" s="2"/>
    </row>
    <row r="71" spans="2:9" ht="18.75" customHeight="1">
      <c r="B71" s="181">
        <f>基本事項入力!C6</f>
        <v>0</v>
      </c>
      <c r="C71" s="181"/>
      <c r="D71" s="181"/>
    </row>
    <row r="72" spans="2:9" ht="18.75" customHeight="1">
      <c r="B72" s="2"/>
    </row>
    <row r="73" spans="2:9" ht="18.75" customHeight="1">
      <c r="B73" s="2"/>
    </row>
    <row r="74" spans="2:9" ht="18.75" customHeight="1">
      <c r="B74" s="80"/>
      <c r="C74" s="4"/>
      <c r="D74" s="22" t="s">
        <v>36</v>
      </c>
      <c r="F74" s="175" t="s">
        <v>37</v>
      </c>
      <c r="G74" s="175"/>
      <c r="H74" s="175"/>
      <c r="I74" s="175"/>
    </row>
    <row r="75" spans="2:9" ht="15.95" customHeight="1">
      <c r="B75" s="80"/>
      <c r="C75" s="4"/>
      <c r="D75" s="6"/>
      <c r="F75" s="175" t="s">
        <v>84</v>
      </c>
      <c r="G75" s="175"/>
      <c r="H75" s="175"/>
      <c r="I75" s="175"/>
    </row>
    <row r="76" spans="2:9" ht="15.95" customHeight="1">
      <c r="B76" s="2"/>
      <c r="D76" s="6"/>
    </row>
    <row r="77" spans="2:9" ht="15.95" customHeight="1">
      <c r="B77" s="2"/>
      <c r="D77" s="6"/>
    </row>
    <row r="78" spans="2:9" ht="15.95" customHeight="1">
      <c r="B78" s="80"/>
      <c r="C78" s="4"/>
      <c r="D78" s="23" t="s">
        <v>39</v>
      </c>
      <c r="E78" s="23" t="s">
        <v>40</v>
      </c>
      <c r="F78" s="205">
        <f>F45</f>
        <v>0</v>
      </c>
      <c r="G78" s="205"/>
      <c r="H78" s="205"/>
      <c r="I78" s="205"/>
    </row>
    <row r="79" spans="2:9" ht="15.95" customHeight="1">
      <c r="B79" s="2"/>
      <c r="E79" s="23"/>
      <c r="F79" s="205">
        <f>F46</f>
        <v>0</v>
      </c>
      <c r="G79" s="205"/>
      <c r="H79" s="205"/>
      <c r="I79" s="205"/>
    </row>
    <row r="80" spans="2:9" ht="15.95" customHeight="1">
      <c r="B80" s="80"/>
      <c r="C80" s="4"/>
      <c r="D80" s="4"/>
      <c r="E80" s="23" t="s">
        <v>41</v>
      </c>
      <c r="F80" s="205">
        <f>F47</f>
        <v>0</v>
      </c>
      <c r="G80" s="205"/>
      <c r="H80" s="205"/>
      <c r="I80" s="205"/>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182" t="s">
        <v>2</v>
      </c>
      <c r="B93" s="182"/>
      <c r="C93" s="182"/>
      <c r="D93" s="182"/>
      <c r="E93" s="182"/>
      <c r="F93" s="182"/>
      <c r="G93" s="182"/>
      <c r="H93" s="182"/>
      <c r="I93" s="182"/>
    </row>
    <row r="94" spans="1:9" ht="18.75" customHeight="1">
      <c r="B94" s="2"/>
    </row>
    <row r="95" spans="1:9">
      <c r="B95" s="2"/>
    </row>
    <row r="96" spans="1:9">
      <c r="B96" s="179" t="s">
        <v>3</v>
      </c>
      <c r="C96" s="180"/>
      <c r="D96" s="180"/>
      <c r="E96" s="180"/>
      <c r="F96" s="180"/>
      <c r="G96" s="180"/>
    </row>
    <row r="97" spans="1:9">
      <c r="B97" s="2"/>
    </row>
    <row r="98" spans="1:9" s="25" customFormat="1" ht="75" customHeight="1">
      <c r="A98" s="78"/>
      <c r="B98" s="183" t="s">
        <v>88</v>
      </c>
      <c r="C98" s="183"/>
      <c r="D98" s="183"/>
      <c r="E98" s="183"/>
      <c r="F98" s="183"/>
      <c r="G98" s="183"/>
      <c r="H98" s="183"/>
      <c r="I98" s="183"/>
    </row>
    <row r="99" spans="1:9" s="25" customFormat="1" ht="42.75" customHeight="1">
      <c r="A99" s="78"/>
      <c r="B99" s="26"/>
      <c r="C99" s="78"/>
      <c r="D99" s="78"/>
      <c r="E99" s="78"/>
      <c r="F99" s="78"/>
      <c r="G99" s="78"/>
      <c r="H99" s="78"/>
      <c r="I99" s="78"/>
    </row>
    <row r="100" spans="1:9" s="25" customFormat="1" ht="19.5">
      <c r="A100" s="78"/>
      <c r="B100" s="179" t="s">
        <v>4</v>
      </c>
      <c r="C100" s="180"/>
      <c r="D100" s="180"/>
      <c r="E100" s="180"/>
      <c r="F100" s="180"/>
      <c r="G100" s="180"/>
      <c r="H100" s="78"/>
      <c r="I100" s="78"/>
    </row>
    <row r="101" spans="1:9" s="25" customFormat="1" ht="19.5">
      <c r="A101" s="78"/>
      <c r="B101" s="26"/>
      <c r="C101" s="78"/>
      <c r="D101" s="78"/>
      <c r="E101" s="78"/>
      <c r="F101" s="78"/>
      <c r="G101" s="78"/>
      <c r="H101" s="78"/>
      <c r="I101" s="78"/>
    </row>
    <row r="102" spans="1:9" s="25" customFormat="1" ht="263.25" customHeight="1">
      <c r="A102" s="78"/>
      <c r="B102" s="184" t="s">
        <v>89</v>
      </c>
      <c r="C102" s="184"/>
      <c r="D102" s="184"/>
      <c r="E102" s="184"/>
      <c r="F102" s="184"/>
      <c r="G102" s="184"/>
      <c r="H102" s="184"/>
      <c r="I102" s="184"/>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178" t="s">
        <v>182</v>
      </c>
      <c r="B111" s="178"/>
      <c r="C111" s="178"/>
    </row>
    <row r="112" spans="1:9">
      <c r="A112" s="178" t="s">
        <v>183</v>
      </c>
      <c r="B112" s="178"/>
      <c r="C112" s="178"/>
      <c r="D112" s="82" t="s">
        <v>75</v>
      </c>
    </row>
    <row r="113" spans="1:4">
      <c r="A113" s="178" t="s">
        <v>184</v>
      </c>
      <c r="B113" s="178"/>
      <c r="C113" s="178"/>
      <c r="D113" s="82" t="s">
        <v>76</v>
      </c>
    </row>
    <row r="114" spans="1:4">
      <c r="A114" s="178" t="s">
        <v>185</v>
      </c>
      <c r="B114" s="178"/>
      <c r="C114" s="178"/>
      <c r="D114" s="82" t="s">
        <v>77</v>
      </c>
    </row>
    <row r="115" spans="1:4">
      <c r="A115" s="178" t="s">
        <v>186</v>
      </c>
      <c r="B115" s="178"/>
      <c r="C115" s="178"/>
      <c r="D115" s="82" t="s">
        <v>78</v>
      </c>
    </row>
  </sheetData>
  <mergeCells count="6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 ref="A2:I2"/>
    <mergeCell ref="B5:C5"/>
    <mergeCell ref="D5:I5"/>
    <mergeCell ref="B7:C7"/>
    <mergeCell ref="D7:I7"/>
    <mergeCell ref="D16:I16"/>
    <mergeCell ref="G17:I17"/>
    <mergeCell ref="B19:C19"/>
    <mergeCell ref="D19:I19"/>
    <mergeCell ref="B17:F17"/>
    <mergeCell ref="B23:E23"/>
    <mergeCell ref="B25:E25"/>
    <mergeCell ref="F25:H25"/>
    <mergeCell ref="B26:E26"/>
    <mergeCell ref="F26:H26"/>
    <mergeCell ref="B27:D27"/>
    <mergeCell ref="F27:H27"/>
    <mergeCell ref="F28:H28"/>
    <mergeCell ref="B30:G30"/>
    <mergeCell ref="B31:E31"/>
    <mergeCell ref="F31:H31"/>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15" t="s">
        <v>194</v>
      </c>
      <c r="B1" s="216"/>
      <c r="C1" s="216"/>
      <c r="D1" s="216"/>
      <c r="E1" s="216"/>
      <c r="F1" s="216"/>
    </row>
    <row r="2" spans="1:6">
      <c r="A2" s="218" t="s">
        <v>104</v>
      </c>
      <c r="B2" s="216"/>
      <c r="C2" s="216"/>
      <c r="D2" s="216"/>
      <c r="E2" s="216"/>
      <c r="F2" s="216"/>
    </row>
    <row r="3" spans="1:6">
      <c r="A3" s="215" t="s">
        <v>105</v>
      </c>
      <c r="B3" s="216"/>
      <c r="C3" s="216"/>
      <c r="D3" s="216"/>
      <c r="E3" s="216"/>
      <c r="F3" s="216"/>
    </row>
    <row r="4" spans="1:6" ht="20.25" customHeight="1">
      <c r="A4" s="217" t="s">
        <v>106</v>
      </c>
      <c r="B4" s="217"/>
      <c r="C4" s="209" t="s">
        <v>107</v>
      </c>
      <c r="D4" s="210"/>
      <c r="E4" s="210"/>
      <c r="F4" s="211"/>
    </row>
    <row r="5" spans="1:6" ht="20.25" customHeight="1">
      <c r="A5" s="217" t="s">
        <v>108</v>
      </c>
      <c r="B5" s="217"/>
      <c r="C5" s="71"/>
      <c r="D5" s="72" t="s">
        <v>188</v>
      </c>
      <c r="E5" s="73"/>
      <c r="F5" s="74" t="s">
        <v>189</v>
      </c>
    </row>
    <row r="6" spans="1:6" ht="20.25" customHeight="1">
      <c r="A6" s="217" t="s">
        <v>123</v>
      </c>
      <c r="B6" s="217"/>
      <c r="C6" s="71"/>
      <c r="D6" s="72" t="s">
        <v>188</v>
      </c>
      <c r="E6" s="73"/>
      <c r="F6" s="74" t="s">
        <v>189</v>
      </c>
    </row>
    <row r="7" spans="1:6" ht="20.25" customHeight="1">
      <c r="A7" s="217" t="s">
        <v>109</v>
      </c>
      <c r="B7" s="217"/>
      <c r="C7" s="71"/>
      <c r="D7" s="72" t="s">
        <v>188</v>
      </c>
      <c r="E7" s="73"/>
      <c r="F7" s="74" t="s">
        <v>189</v>
      </c>
    </row>
    <row r="8" spans="1:6" ht="20.25" customHeight="1">
      <c r="A8" s="217" t="s">
        <v>125</v>
      </c>
      <c r="B8" s="217"/>
      <c r="C8" s="71"/>
      <c r="D8" s="72" t="s">
        <v>188</v>
      </c>
      <c r="E8" s="73"/>
      <c r="F8" s="74" t="s">
        <v>189</v>
      </c>
    </row>
    <row r="9" spans="1:6" ht="20.25" customHeight="1">
      <c r="A9" s="217" t="s">
        <v>126</v>
      </c>
      <c r="B9" s="217"/>
      <c r="C9" s="71"/>
      <c r="D9" s="72" t="s">
        <v>188</v>
      </c>
      <c r="E9" s="73"/>
      <c r="F9" s="74" t="s">
        <v>189</v>
      </c>
    </row>
    <row r="10" spans="1:6" ht="9.9499999999999993" customHeight="1">
      <c r="A10" s="33"/>
    </row>
    <row r="11" spans="1:6">
      <c r="A11" s="215" t="s">
        <v>110</v>
      </c>
      <c r="B11" s="216"/>
      <c r="C11" s="216"/>
      <c r="D11" s="216"/>
      <c r="E11" s="216"/>
      <c r="F11" s="216"/>
    </row>
    <row r="12" spans="1:6" ht="20.25" customHeight="1">
      <c r="A12" s="217" t="s">
        <v>106</v>
      </c>
      <c r="B12" s="217"/>
      <c r="C12" s="209" t="s">
        <v>107</v>
      </c>
      <c r="D12" s="210"/>
      <c r="E12" s="210"/>
      <c r="F12" s="211"/>
    </row>
    <row r="13" spans="1:6" ht="20.25" customHeight="1">
      <c r="A13" s="217" t="s">
        <v>128</v>
      </c>
      <c r="B13" s="217"/>
      <c r="C13" s="71"/>
      <c r="D13" s="72" t="s">
        <v>188</v>
      </c>
      <c r="E13" s="73"/>
      <c r="F13" s="74" t="s">
        <v>189</v>
      </c>
    </row>
    <row r="14" spans="1:6" ht="20.25" customHeight="1">
      <c r="A14" s="217" t="s">
        <v>111</v>
      </c>
      <c r="B14" s="217"/>
      <c r="C14" s="71"/>
      <c r="D14" s="72" t="s">
        <v>188</v>
      </c>
      <c r="E14" s="73"/>
      <c r="F14" s="74" t="s">
        <v>189</v>
      </c>
    </row>
    <row r="15" spans="1:6" ht="20.25" customHeight="1">
      <c r="A15" s="217" t="s">
        <v>112</v>
      </c>
      <c r="B15" s="217"/>
      <c r="C15" s="71"/>
      <c r="D15" s="72" t="s">
        <v>188</v>
      </c>
      <c r="E15" s="73"/>
      <c r="F15" s="74" t="s">
        <v>189</v>
      </c>
    </row>
    <row r="16" spans="1:6" ht="20.25" customHeight="1">
      <c r="A16" s="217" t="s">
        <v>127</v>
      </c>
      <c r="B16" s="217"/>
      <c r="C16" s="71"/>
      <c r="D16" s="72" t="s">
        <v>188</v>
      </c>
      <c r="E16" s="73"/>
      <c r="F16" s="74" t="s">
        <v>189</v>
      </c>
    </row>
    <row r="17" spans="1:6" ht="20.25" customHeight="1">
      <c r="A17" s="217" t="s">
        <v>113</v>
      </c>
      <c r="B17" s="217"/>
      <c r="C17" s="71"/>
      <c r="D17" s="72" t="s">
        <v>188</v>
      </c>
      <c r="E17" s="73"/>
      <c r="F17" s="74" t="s">
        <v>189</v>
      </c>
    </row>
    <row r="18" spans="1:6" ht="20.25" customHeight="1">
      <c r="A18" s="217" t="s">
        <v>124</v>
      </c>
      <c r="B18" s="217"/>
      <c r="C18" s="71"/>
      <c r="D18" s="72" t="s">
        <v>188</v>
      </c>
      <c r="E18" s="73"/>
      <c r="F18" s="74" t="s">
        <v>189</v>
      </c>
    </row>
    <row r="19" spans="1:6" ht="9.9499999999999993" customHeight="1">
      <c r="A19" s="33"/>
    </row>
    <row r="20" spans="1:6">
      <c r="A20" s="215" t="s">
        <v>114</v>
      </c>
      <c r="B20" s="216"/>
      <c r="C20" s="216"/>
      <c r="D20" s="216"/>
      <c r="E20" s="216"/>
      <c r="F20" s="216"/>
    </row>
    <row r="21" spans="1:6" ht="20.25" customHeight="1">
      <c r="A21" s="217" t="s">
        <v>106</v>
      </c>
      <c r="B21" s="217"/>
      <c r="C21" s="209" t="s">
        <v>107</v>
      </c>
      <c r="D21" s="210"/>
      <c r="E21" s="210"/>
      <c r="F21" s="211"/>
    </row>
    <row r="22" spans="1:6" ht="20.25" customHeight="1">
      <c r="A22" s="217" t="s">
        <v>130</v>
      </c>
      <c r="B22" s="217"/>
      <c r="C22" s="71"/>
      <c r="D22" s="72" t="s">
        <v>188</v>
      </c>
      <c r="E22" s="73"/>
      <c r="F22" s="74" t="s">
        <v>189</v>
      </c>
    </row>
    <row r="23" spans="1:6" ht="20.25" customHeight="1">
      <c r="A23" s="217" t="s">
        <v>131</v>
      </c>
      <c r="B23" s="217"/>
      <c r="C23" s="71"/>
      <c r="D23" s="72" t="s">
        <v>188</v>
      </c>
      <c r="E23" s="73"/>
      <c r="F23" s="74" t="s">
        <v>189</v>
      </c>
    </row>
    <row r="24" spans="1:6" ht="20.25" customHeight="1">
      <c r="A24" s="217" t="s">
        <v>132</v>
      </c>
      <c r="B24" s="217"/>
      <c r="C24" s="71"/>
      <c r="D24" s="72" t="s">
        <v>188</v>
      </c>
      <c r="E24" s="73"/>
      <c r="F24" s="74" t="s">
        <v>189</v>
      </c>
    </row>
    <row r="25" spans="1:6" ht="20.25" customHeight="1">
      <c r="A25" s="217" t="s">
        <v>133</v>
      </c>
      <c r="B25" s="217"/>
      <c r="C25" s="71"/>
      <c r="D25" s="72" t="s">
        <v>188</v>
      </c>
      <c r="E25" s="73"/>
      <c r="F25" s="74" t="s">
        <v>189</v>
      </c>
    </row>
    <row r="26" spans="1:6" ht="20.25" customHeight="1">
      <c r="A26" s="217" t="s">
        <v>134</v>
      </c>
      <c r="B26" s="217"/>
      <c r="C26" s="71"/>
      <c r="D26" s="72" t="s">
        <v>188</v>
      </c>
      <c r="E26" s="73"/>
      <c r="F26" s="74" t="s">
        <v>189</v>
      </c>
    </row>
    <row r="27" spans="1:6" ht="20.25" customHeight="1">
      <c r="A27" s="217" t="s">
        <v>129</v>
      </c>
      <c r="B27" s="217"/>
      <c r="C27" s="71"/>
      <c r="D27" s="72" t="s">
        <v>188</v>
      </c>
      <c r="E27" s="73"/>
      <c r="F27" s="74" t="s">
        <v>189</v>
      </c>
    </row>
    <row r="28" spans="1:6">
      <c r="A28" s="215" t="s">
        <v>115</v>
      </c>
      <c r="B28" s="216"/>
      <c r="C28" s="216"/>
      <c r="D28" s="216"/>
      <c r="E28" s="216"/>
      <c r="F28" s="216"/>
    </row>
    <row r="29" spans="1:6" ht="9.9499999999999993" customHeight="1">
      <c r="A29" s="33"/>
    </row>
    <row r="30" spans="1:6">
      <c r="A30" s="218" t="s">
        <v>116</v>
      </c>
      <c r="B30" s="216"/>
      <c r="C30" s="216"/>
      <c r="D30" s="216"/>
      <c r="E30" s="216"/>
      <c r="F30" s="216"/>
    </row>
    <row r="31" spans="1:6" ht="17.25" customHeight="1">
      <c r="A31" s="208" t="s">
        <v>117</v>
      </c>
      <c r="B31" s="208"/>
      <c r="C31" s="212" t="s">
        <v>118</v>
      </c>
      <c r="D31" s="213"/>
      <c r="E31" s="214"/>
      <c r="F31" s="69" t="s">
        <v>119</v>
      </c>
    </row>
    <row r="32" spans="1:6" ht="45" customHeight="1">
      <c r="A32" s="208" t="s">
        <v>120</v>
      </c>
      <c r="B32" s="208"/>
      <c r="C32" s="209"/>
      <c r="D32" s="210"/>
      <c r="E32" s="211"/>
      <c r="F32" s="68"/>
    </row>
    <row r="33" spans="1:6" ht="45" customHeight="1">
      <c r="A33" s="208" t="s">
        <v>121</v>
      </c>
      <c r="B33" s="208"/>
      <c r="C33" s="209"/>
      <c r="D33" s="210"/>
      <c r="E33" s="211"/>
      <c r="F33" s="68"/>
    </row>
    <row r="34" spans="1:6" ht="45" customHeight="1">
      <c r="A34" s="208" t="s">
        <v>122</v>
      </c>
      <c r="B34" s="208"/>
      <c r="C34" s="209"/>
      <c r="D34" s="210"/>
      <c r="E34" s="211"/>
      <c r="F34" s="68"/>
    </row>
  </sheetData>
  <mergeCells count="38">
    <mergeCell ref="A5:B5"/>
    <mergeCell ref="A1:F1"/>
    <mergeCell ref="A2:F2"/>
    <mergeCell ref="A3:F3"/>
    <mergeCell ref="A4:B4"/>
    <mergeCell ref="C4:F4"/>
    <mergeCell ref="A18:B18"/>
    <mergeCell ref="A6:B6"/>
    <mergeCell ref="A7:B7"/>
    <mergeCell ref="A8:B8"/>
    <mergeCell ref="A9:B9"/>
    <mergeCell ref="A11:F11"/>
    <mergeCell ref="A12:B12"/>
    <mergeCell ref="C12:F12"/>
    <mergeCell ref="A13:B13"/>
    <mergeCell ref="A14:B14"/>
    <mergeCell ref="A15:B15"/>
    <mergeCell ref="A16:B16"/>
    <mergeCell ref="A17:B17"/>
    <mergeCell ref="A31:B31"/>
    <mergeCell ref="C31:E31"/>
    <mergeCell ref="A20:F20"/>
    <mergeCell ref="A21:B21"/>
    <mergeCell ref="C21:F21"/>
    <mergeCell ref="A22:B22"/>
    <mergeCell ref="A23:B23"/>
    <mergeCell ref="A24:B24"/>
    <mergeCell ref="A25:B25"/>
    <mergeCell ref="A26:B26"/>
    <mergeCell ref="A27:B27"/>
    <mergeCell ref="A28:F28"/>
    <mergeCell ref="A30:F30"/>
    <mergeCell ref="A32:B32"/>
    <mergeCell ref="C32:E32"/>
    <mergeCell ref="A33:B33"/>
    <mergeCell ref="C33:E33"/>
    <mergeCell ref="A34:B34"/>
    <mergeCell ref="C34:E3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19" t="s">
        <v>199</v>
      </c>
      <c r="B2" s="219"/>
      <c r="C2" s="219"/>
      <c r="D2" s="219"/>
      <c r="E2" s="219"/>
      <c r="F2" s="219"/>
      <c r="G2" s="219"/>
      <c r="H2" s="219"/>
    </row>
    <row r="3" spans="1:9">
      <c r="B3" s="2"/>
    </row>
    <row r="4" spans="1:9" ht="18.75" customHeight="1">
      <c r="C4" s="4"/>
      <c r="D4" s="4"/>
      <c r="E4" s="4"/>
      <c r="F4" s="201" t="s">
        <v>5</v>
      </c>
      <c r="G4" s="201"/>
      <c r="H4" s="201"/>
    </row>
    <row r="5" spans="1:9">
      <c r="B5" s="2"/>
    </row>
    <row r="6" spans="1:9">
      <c r="B6" s="226" t="s">
        <v>6</v>
      </c>
      <c r="C6" s="227"/>
      <c r="D6" s="227"/>
      <c r="E6" s="227"/>
      <c r="F6" s="227"/>
      <c r="G6" s="227"/>
    </row>
    <row r="7" spans="1:9">
      <c r="B7" s="2"/>
    </row>
    <row r="8" spans="1:9">
      <c r="B8" s="2"/>
    </row>
    <row r="9" spans="1:9">
      <c r="C9" s="4"/>
      <c r="D9" s="4"/>
      <c r="E9" s="13" t="s">
        <v>7</v>
      </c>
      <c r="F9" s="206">
        <f>'建設工事請負契約書 '!F45:I45</f>
        <v>0</v>
      </c>
      <c r="G9" s="228"/>
      <c r="H9" s="228"/>
    </row>
    <row r="10" spans="1:9">
      <c r="C10" s="4"/>
      <c r="D10" s="4"/>
      <c r="E10" s="13" t="s">
        <v>8</v>
      </c>
      <c r="F10" s="206">
        <f>'建設工事請負契約書 '!F46:I46</f>
        <v>0</v>
      </c>
      <c r="G10" s="228"/>
      <c r="H10" s="228"/>
    </row>
    <row r="11" spans="1:9">
      <c r="C11" s="4"/>
      <c r="D11" s="4"/>
      <c r="E11" s="13" t="s">
        <v>9</v>
      </c>
      <c r="F11" s="206">
        <f>'建設工事請負契約書 '!F47:I47</f>
        <v>0</v>
      </c>
      <c r="G11" s="228"/>
      <c r="H11" s="228"/>
    </row>
    <row r="12" spans="1:9">
      <c r="B12" s="2"/>
    </row>
    <row r="13" spans="1:9">
      <c r="B13" s="2"/>
    </row>
    <row r="14" spans="1:9" ht="37.5" customHeight="1">
      <c r="A14" s="220" t="str">
        <f>"　"&amp;基本事項入力!A3&amp;"第 "&amp;基本事項入力!C3&amp;" 号　"&amp;基本事項入力!C4&amp;"に係る契約保証金を次の事由により免除してくださるよう申請します。"</f>
        <v>　工事番号第 5 号　ひばり野公園陸上競技場壁面塗装工事に係る契約保証金を次の事由により免除してくださるよう申請します。</v>
      </c>
      <c r="B14" s="220"/>
      <c r="C14" s="220"/>
      <c r="D14" s="220"/>
      <c r="E14" s="220"/>
      <c r="F14" s="220"/>
      <c r="G14" s="220"/>
      <c r="H14" s="220"/>
    </row>
    <row r="15" spans="1:9">
      <c r="B15" s="2"/>
    </row>
    <row r="16" spans="1:9">
      <c r="A16" s="223" t="s">
        <v>10</v>
      </c>
      <c r="B16" s="223"/>
      <c r="C16" s="223"/>
      <c r="D16" s="223"/>
      <c r="E16" s="223"/>
      <c r="F16" s="223"/>
      <c r="G16" s="223"/>
    </row>
    <row r="17" spans="1:10" ht="26.25" customHeight="1">
      <c r="A17" s="29" t="s">
        <v>92</v>
      </c>
      <c r="B17" s="224" t="s">
        <v>90</v>
      </c>
      <c r="C17" s="224"/>
      <c r="D17" s="224"/>
      <c r="E17" s="224"/>
      <c r="F17" s="224"/>
      <c r="G17" s="224"/>
      <c r="H17" s="224"/>
    </row>
    <row r="18" spans="1:10">
      <c r="A18" s="21"/>
      <c r="B18" s="24"/>
      <c r="C18" s="21"/>
      <c r="D18" s="21"/>
      <c r="E18" s="21"/>
      <c r="F18" s="21"/>
      <c r="G18" s="21"/>
      <c r="H18" s="21"/>
    </row>
    <row r="19" spans="1:10" ht="18.75" customHeight="1">
      <c r="A19" s="29" t="s">
        <v>91</v>
      </c>
      <c r="B19" s="224" t="s">
        <v>93</v>
      </c>
      <c r="C19" s="224"/>
      <c r="D19" s="224"/>
      <c r="E19" s="224"/>
      <c r="F19" s="224"/>
      <c r="G19" s="224"/>
      <c r="H19" s="224"/>
    </row>
    <row r="20" spans="1:10">
      <c r="B20" s="2"/>
    </row>
    <row r="21" spans="1:10" ht="45" customHeight="1">
      <c r="A21" s="30" t="s">
        <v>95</v>
      </c>
      <c r="B21" s="225" t="s">
        <v>94</v>
      </c>
      <c r="C21" s="225"/>
      <c r="D21" s="225"/>
      <c r="E21" s="225"/>
      <c r="F21" s="225"/>
      <c r="G21" s="225"/>
      <c r="H21" s="225"/>
    </row>
    <row r="22" spans="1:10" ht="18.75" customHeight="1">
      <c r="A22" s="221" t="s">
        <v>11</v>
      </c>
      <c r="B22" s="221"/>
      <c r="C22" s="221" t="s">
        <v>12</v>
      </c>
      <c r="D22" s="221"/>
      <c r="E22" s="28" t="s">
        <v>13</v>
      </c>
      <c r="F22" s="28" t="s">
        <v>14</v>
      </c>
      <c r="G22" s="28" t="s">
        <v>15</v>
      </c>
      <c r="H22" s="28" t="s">
        <v>16</v>
      </c>
      <c r="J22" s="1"/>
    </row>
    <row r="23" spans="1:10" ht="50.25" customHeight="1">
      <c r="A23" s="222"/>
      <c r="B23" s="222"/>
      <c r="C23" s="221"/>
      <c r="D23" s="221"/>
      <c r="E23" s="28"/>
      <c r="F23" s="28"/>
      <c r="G23" s="28"/>
      <c r="H23" s="28"/>
      <c r="J23" s="1"/>
    </row>
    <row r="24" spans="1:10" ht="58.5" customHeight="1">
      <c r="A24" s="222"/>
      <c r="B24" s="222"/>
      <c r="C24" s="221"/>
      <c r="D24" s="221"/>
      <c r="E24" s="28"/>
      <c r="F24" s="28"/>
      <c r="G24" s="28"/>
      <c r="H24" s="28"/>
      <c r="J24" s="1"/>
    </row>
    <row r="25" spans="1:10">
      <c r="B25" s="2"/>
    </row>
    <row r="26" spans="1:10" ht="29.25" customHeight="1">
      <c r="A26" s="31" t="s">
        <v>96</v>
      </c>
      <c r="B26" s="229" t="s">
        <v>99</v>
      </c>
      <c r="C26" s="229"/>
      <c r="D26" s="229"/>
      <c r="E26" s="229"/>
      <c r="F26" s="229"/>
      <c r="G26" s="229"/>
      <c r="H26" s="229"/>
    </row>
    <row r="27" spans="1:10" ht="35.25" customHeight="1">
      <c r="A27" s="32" t="s">
        <v>97</v>
      </c>
      <c r="B27" s="229" t="s">
        <v>98</v>
      </c>
      <c r="C27" s="229"/>
      <c r="D27" s="229"/>
      <c r="E27" s="229"/>
      <c r="F27" s="229"/>
      <c r="G27" s="229"/>
      <c r="H27" s="229"/>
    </row>
    <row r="28" spans="1:10">
      <c r="B28" s="2"/>
    </row>
  </sheetData>
  <mergeCells count="19">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58">
        <f>'建設工事請負契約書 '!F45:I45</f>
        <v>0</v>
      </c>
      <c r="J4" s="259"/>
      <c r="K4" s="259"/>
      <c r="L4" s="259"/>
    </row>
    <row r="5" spans="1:12" s="38" customFormat="1" ht="13.5">
      <c r="I5" s="258">
        <f>'建設工事請負契約書 '!F46:I46</f>
        <v>0</v>
      </c>
      <c r="J5" s="259"/>
      <c r="K5" s="259"/>
      <c r="L5" s="259"/>
    </row>
    <row r="6" spans="1:12" s="38" customFormat="1" ht="13.5">
      <c r="I6" s="258">
        <f>'建設工事請負契約書 '!F47:I47</f>
        <v>0</v>
      </c>
      <c r="J6" s="259"/>
      <c r="K6" s="259"/>
      <c r="L6" s="99" t="s">
        <v>209</v>
      </c>
    </row>
    <row r="7" spans="1:12" s="38" customFormat="1" ht="13.5"/>
    <row r="8" spans="1:12" s="38" customFormat="1" ht="13.5"/>
    <row r="9" spans="1:12" s="38" customFormat="1" ht="13.5"/>
    <row r="10" spans="1:12" s="38" customFormat="1" ht="17.25">
      <c r="B10" s="235" t="s">
        <v>137</v>
      </c>
      <c r="C10" s="235"/>
      <c r="D10" s="235"/>
      <c r="E10" s="235"/>
      <c r="F10" s="235"/>
      <c r="G10" s="235"/>
      <c r="H10" s="235"/>
      <c r="I10" s="235"/>
      <c r="J10" s="235"/>
      <c r="K10" s="235"/>
      <c r="L10" s="235"/>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74" t="s">
        <v>139</v>
      </c>
      <c r="C15" s="43"/>
      <c r="D15" s="277" t="str">
        <f>"工事第"&amp;基本事項入力!C3&amp;"号　　"&amp;基本事項入力!C4</f>
        <v>工事第5号　　ひばり野公園陸上競技場壁面塗装工事</v>
      </c>
      <c r="E15" s="277"/>
      <c r="F15" s="277"/>
      <c r="G15" s="277"/>
      <c r="H15" s="277"/>
      <c r="I15" s="277"/>
      <c r="J15" s="277"/>
      <c r="K15" s="277"/>
      <c r="L15" s="277"/>
    </row>
    <row r="16" spans="1:12" s="38" customFormat="1" ht="13.5">
      <c r="A16" s="44"/>
      <c r="B16" s="275"/>
      <c r="C16" s="45"/>
      <c r="D16" s="277"/>
      <c r="E16" s="277"/>
      <c r="F16" s="277"/>
      <c r="G16" s="277"/>
      <c r="H16" s="277"/>
      <c r="I16" s="277"/>
      <c r="J16" s="277"/>
      <c r="K16" s="277"/>
      <c r="L16" s="277"/>
    </row>
    <row r="17" spans="1:12" s="38" customFormat="1" ht="15" customHeight="1">
      <c r="A17" s="46"/>
      <c r="B17" s="276"/>
      <c r="C17" s="47"/>
      <c r="D17" s="277"/>
      <c r="E17" s="277"/>
      <c r="F17" s="277"/>
      <c r="G17" s="277"/>
      <c r="H17" s="277"/>
      <c r="I17" s="277"/>
      <c r="J17" s="277"/>
      <c r="K17" s="277"/>
      <c r="L17" s="277"/>
    </row>
    <row r="18" spans="1:12" s="38" customFormat="1" ht="9.9499999999999993" customHeight="1">
      <c r="A18" s="42"/>
      <c r="B18" s="236" t="s">
        <v>140</v>
      </c>
      <c r="C18" s="48"/>
      <c r="D18" s="261" t="str">
        <f>基本事項入力!C5</f>
        <v>五戸町大字豊間内字地蔵平　地内</v>
      </c>
      <c r="E18" s="261"/>
      <c r="F18" s="261"/>
      <c r="G18" s="261"/>
      <c r="H18" s="261"/>
      <c r="I18" s="261"/>
      <c r="J18" s="261"/>
      <c r="K18" s="261"/>
      <c r="L18" s="261"/>
    </row>
    <row r="19" spans="1:12" s="38" customFormat="1" ht="13.5">
      <c r="A19" s="44"/>
      <c r="B19" s="236"/>
      <c r="C19" s="48"/>
      <c r="D19" s="261"/>
      <c r="E19" s="261"/>
      <c r="F19" s="261"/>
      <c r="G19" s="261"/>
      <c r="H19" s="261"/>
      <c r="I19" s="261"/>
      <c r="J19" s="261"/>
      <c r="K19" s="261"/>
      <c r="L19" s="261"/>
    </row>
    <row r="20" spans="1:12" s="38" customFormat="1" ht="15" customHeight="1">
      <c r="A20" s="46"/>
      <c r="B20" s="236"/>
      <c r="C20" s="49"/>
      <c r="D20" s="261"/>
      <c r="E20" s="261"/>
      <c r="F20" s="261"/>
      <c r="G20" s="261"/>
      <c r="H20" s="261"/>
      <c r="I20" s="261"/>
      <c r="J20" s="261"/>
      <c r="K20" s="261"/>
      <c r="L20" s="261"/>
    </row>
    <row r="21" spans="1:12" s="38" customFormat="1" ht="9.9499999999999993" customHeight="1">
      <c r="A21" s="42"/>
      <c r="B21" s="236" t="s">
        <v>141</v>
      </c>
      <c r="C21" s="48"/>
      <c r="D21" s="260">
        <f>基本事項入力!C6</f>
        <v>0</v>
      </c>
      <c r="E21" s="261"/>
      <c r="F21" s="261"/>
      <c r="G21" s="262" t="s">
        <v>142</v>
      </c>
      <c r="H21" s="263"/>
      <c r="I21" s="50"/>
      <c r="J21" s="268">
        <f>基本事項入力!C9</f>
        <v>0</v>
      </c>
      <c r="K21" s="268"/>
      <c r="L21" s="269"/>
    </row>
    <row r="22" spans="1:12" s="38" customFormat="1" ht="13.5" customHeight="1">
      <c r="A22" s="44"/>
      <c r="B22" s="236"/>
      <c r="C22" s="48"/>
      <c r="D22" s="261"/>
      <c r="E22" s="261"/>
      <c r="F22" s="261"/>
      <c r="G22" s="264"/>
      <c r="H22" s="265"/>
      <c r="I22" s="51"/>
      <c r="J22" s="270"/>
      <c r="K22" s="270"/>
      <c r="L22" s="271"/>
    </row>
    <row r="23" spans="1:12" s="38" customFormat="1" ht="15" customHeight="1">
      <c r="A23" s="46"/>
      <c r="B23" s="236"/>
      <c r="C23" s="49"/>
      <c r="D23" s="261"/>
      <c r="E23" s="261"/>
      <c r="F23" s="261"/>
      <c r="G23" s="266"/>
      <c r="H23" s="267"/>
      <c r="I23" s="52"/>
      <c r="J23" s="272"/>
      <c r="K23" s="272"/>
      <c r="L23" s="273"/>
    </row>
    <row r="24" spans="1:12" s="38" customFormat="1" ht="9.9499999999999993" customHeight="1">
      <c r="A24" s="42"/>
      <c r="B24" s="236" t="s">
        <v>143</v>
      </c>
      <c r="C24" s="53"/>
      <c r="D24" s="242" t="str">
        <f>基本事項入力!C7</f>
        <v/>
      </c>
      <c r="E24" s="239"/>
      <c r="F24" s="239"/>
      <c r="G24" s="239" t="s">
        <v>190</v>
      </c>
      <c r="H24" s="245">
        <f>基本事項入力!F7</f>
        <v>45900</v>
      </c>
      <c r="I24" s="239"/>
      <c r="J24" s="239"/>
      <c r="K24" s="246" t="s">
        <v>191</v>
      </c>
      <c r="L24" s="247"/>
    </row>
    <row r="25" spans="1:12" s="38" customFormat="1" ht="13.5">
      <c r="A25" s="44"/>
      <c r="B25" s="236"/>
      <c r="C25" s="53"/>
      <c r="D25" s="243"/>
      <c r="E25" s="240"/>
      <c r="F25" s="240"/>
      <c r="G25" s="240"/>
      <c r="H25" s="240"/>
      <c r="I25" s="240"/>
      <c r="J25" s="240"/>
      <c r="K25" s="248"/>
      <c r="L25" s="238"/>
    </row>
    <row r="26" spans="1:12" s="38" customFormat="1" ht="15" customHeight="1">
      <c r="A26" s="46"/>
      <c r="B26" s="236"/>
      <c r="C26" s="54"/>
      <c r="D26" s="244"/>
      <c r="E26" s="241"/>
      <c r="F26" s="241"/>
      <c r="G26" s="241"/>
      <c r="H26" s="241"/>
      <c r="I26" s="241"/>
      <c r="J26" s="241"/>
      <c r="K26" s="249"/>
      <c r="L26" s="250"/>
    </row>
    <row r="27" spans="1:12" s="38" customFormat="1" ht="9.9499999999999993" customHeight="1">
      <c r="A27" s="42"/>
      <c r="D27" s="252"/>
      <c r="E27" s="253"/>
      <c r="F27" s="42"/>
      <c r="G27" s="55"/>
      <c r="K27" s="42"/>
      <c r="L27" s="56"/>
    </row>
    <row r="28" spans="1:12" s="38" customFormat="1" ht="13.5">
      <c r="A28" s="44"/>
      <c r="D28" s="254"/>
      <c r="E28" s="255"/>
      <c r="F28" s="44"/>
      <c r="G28" s="233" t="s">
        <v>144</v>
      </c>
      <c r="H28" s="237"/>
      <c r="I28" s="237"/>
      <c r="K28" s="44"/>
      <c r="L28" s="57"/>
    </row>
    <row r="29" spans="1:12" s="38" customFormat="1" ht="13.5" customHeight="1">
      <c r="A29" s="44"/>
      <c r="D29" s="254"/>
      <c r="E29" s="255"/>
      <c r="F29" s="58" t="s">
        <v>145</v>
      </c>
      <c r="G29" s="237"/>
      <c r="H29" s="237"/>
      <c r="I29" s="237"/>
      <c r="J29" s="238" t="s">
        <v>146</v>
      </c>
      <c r="K29" s="251" t="e">
        <f>D27/J21*1000</f>
        <v>#DIV/0!</v>
      </c>
      <c r="L29" s="238" t="s">
        <v>176</v>
      </c>
    </row>
    <row r="30" spans="1:12" s="38" customFormat="1" ht="13.5">
      <c r="A30" s="44"/>
      <c r="B30" s="38" t="s">
        <v>147</v>
      </c>
      <c r="D30" s="254"/>
      <c r="E30" s="255"/>
      <c r="F30" s="58" t="s">
        <v>148</v>
      </c>
      <c r="G30" s="233" t="s">
        <v>149</v>
      </c>
      <c r="H30" s="233"/>
      <c r="I30" s="233"/>
      <c r="J30" s="238"/>
      <c r="K30" s="251"/>
      <c r="L30" s="238"/>
    </row>
    <row r="31" spans="1:12" s="38" customFormat="1" ht="13.5" customHeight="1">
      <c r="A31" s="44"/>
      <c r="D31" s="254"/>
      <c r="E31" s="255"/>
      <c r="F31" s="58"/>
      <c r="G31" s="233"/>
      <c r="H31" s="233"/>
      <c r="I31" s="233"/>
      <c r="J31" s="59"/>
      <c r="K31" s="251"/>
      <c r="L31" s="238"/>
    </row>
    <row r="32" spans="1:12" s="38" customFormat="1" ht="13.5">
      <c r="A32" s="44"/>
      <c r="D32" s="254"/>
      <c r="E32" s="255"/>
      <c r="F32" s="44"/>
      <c r="G32" s="61"/>
      <c r="H32" s="61"/>
      <c r="I32" s="61"/>
      <c r="J32" s="60"/>
      <c r="K32" s="44"/>
      <c r="L32" s="57"/>
    </row>
    <row r="33" spans="1:12" s="38" customFormat="1" ht="9.9499999999999993" customHeight="1">
      <c r="A33" s="46"/>
      <c r="B33" s="62"/>
      <c r="C33" s="62"/>
      <c r="D33" s="256"/>
      <c r="E33" s="257"/>
      <c r="F33" s="46"/>
      <c r="G33" s="62"/>
      <c r="H33" s="62"/>
      <c r="I33" s="62"/>
      <c r="J33" s="62"/>
      <c r="K33" s="46"/>
      <c r="L33" s="63"/>
    </row>
    <row r="34" spans="1:12" s="38" customFormat="1" ht="13.5">
      <c r="A34" s="230" t="s">
        <v>150</v>
      </c>
      <c r="B34" s="231"/>
      <c r="C34" s="231"/>
      <c r="D34" s="231"/>
      <c r="E34" s="231"/>
      <c r="F34" s="231"/>
      <c r="G34" s="231"/>
      <c r="H34" s="64"/>
      <c r="L34" s="56"/>
    </row>
    <row r="35" spans="1:12" s="38" customFormat="1" ht="13.5">
      <c r="A35" s="44"/>
      <c r="L35" s="57"/>
    </row>
    <row r="36" spans="1:12" s="38" customFormat="1" ht="13.5">
      <c r="A36" s="44"/>
      <c r="B36" s="232" t="s">
        <v>151</v>
      </c>
      <c r="C36" s="233"/>
      <c r="D36" s="233"/>
      <c r="E36" s="233"/>
      <c r="F36" s="233"/>
      <c r="G36" s="233"/>
      <c r="H36" s="233"/>
      <c r="I36" s="233"/>
      <c r="J36" s="233"/>
      <c r="K36" s="233"/>
      <c r="L36" s="234"/>
    </row>
    <row r="37" spans="1:12" s="38" customFormat="1" ht="13.5">
      <c r="A37" s="44"/>
      <c r="B37" s="233"/>
      <c r="C37" s="233"/>
      <c r="D37" s="233"/>
      <c r="E37" s="233"/>
      <c r="F37" s="233"/>
      <c r="G37" s="233"/>
      <c r="H37" s="233"/>
      <c r="I37" s="233"/>
      <c r="J37" s="233"/>
      <c r="K37" s="233"/>
      <c r="L37" s="234"/>
    </row>
    <row r="38" spans="1:12" s="38" customFormat="1" ht="13.5">
      <c r="A38" s="44"/>
      <c r="B38" s="233"/>
      <c r="C38" s="233"/>
      <c r="D38" s="233"/>
      <c r="E38" s="233"/>
      <c r="F38" s="233"/>
      <c r="G38" s="233"/>
      <c r="H38" s="233"/>
      <c r="I38" s="233"/>
      <c r="J38" s="233"/>
      <c r="K38" s="233"/>
      <c r="L38" s="234"/>
    </row>
    <row r="39" spans="1:12" s="38" customFormat="1" ht="13.5">
      <c r="A39" s="44"/>
      <c r="B39" s="233"/>
      <c r="C39" s="233"/>
      <c r="D39" s="233"/>
      <c r="E39" s="233"/>
      <c r="F39" s="233"/>
      <c r="G39" s="233"/>
      <c r="H39" s="233"/>
      <c r="I39" s="233"/>
      <c r="J39" s="233"/>
      <c r="K39" s="233"/>
      <c r="L39" s="234"/>
    </row>
    <row r="40" spans="1:12" s="38" customFormat="1" ht="13.5">
      <c r="A40" s="44"/>
      <c r="B40" s="233"/>
      <c r="C40" s="233"/>
      <c r="D40" s="233"/>
      <c r="E40" s="233"/>
      <c r="F40" s="233"/>
      <c r="G40" s="233"/>
      <c r="H40" s="233"/>
      <c r="I40" s="233"/>
      <c r="J40" s="233"/>
      <c r="K40" s="233"/>
      <c r="L40" s="234"/>
    </row>
    <row r="41" spans="1:12" s="38" customFormat="1" ht="13.5">
      <c r="A41" s="44"/>
      <c r="B41" s="233"/>
      <c r="C41" s="233"/>
      <c r="D41" s="233"/>
      <c r="E41" s="233"/>
      <c r="F41" s="233"/>
      <c r="G41" s="233"/>
      <c r="H41" s="233"/>
      <c r="I41" s="233"/>
      <c r="J41" s="233"/>
      <c r="K41" s="233"/>
      <c r="L41" s="234"/>
    </row>
    <row r="42" spans="1:12" s="38" customFormat="1" ht="13.5">
      <c r="A42" s="44"/>
      <c r="B42" s="233"/>
      <c r="C42" s="233"/>
      <c r="D42" s="233"/>
      <c r="E42" s="233"/>
      <c r="F42" s="233"/>
      <c r="G42" s="233"/>
      <c r="H42" s="233"/>
      <c r="I42" s="233"/>
      <c r="J42" s="233"/>
      <c r="K42" s="233"/>
      <c r="L42" s="234"/>
    </row>
    <row r="43" spans="1:12" s="38" customFormat="1" ht="13.5">
      <c r="A43" s="44"/>
      <c r="B43" s="233"/>
      <c r="C43" s="233"/>
      <c r="D43" s="233"/>
      <c r="E43" s="233"/>
      <c r="F43" s="233"/>
      <c r="G43" s="233"/>
      <c r="H43" s="233"/>
      <c r="I43" s="233"/>
      <c r="J43" s="233"/>
      <c r="K43" s="233"/>
      <c r="L43" s="234"/>
    </row>
    <row r="44" spans="1:12" s="38" customFormat="1" ht="13.5">
      <c r="A44" s="44"/>
      <c r="B44" s="233"/>
      <c r="C44" s="233"/>
      <c r="D44" s="233"/>
      <c r="E44" s="233"/>
      <c r="F44" s="233"/>
      <c r="G44" s="233"/>
      <c r="H44" s="233"/>
      <c r="I44" s="233"/>
      <c r="J44" s="233"/>
      <c r="K44" s="233"/>
      <c r="L44" s="234"/>
    </row>
    <row r="45" spans="1:12" s="38" customFormat="1" ht="13.5">
      <c r="A45" s="44"/>
      <c r="B45" s="233"/>
      <c r="C45" s="233"/>
      <c r="D45" s="233"/>
      <c r="E45" s="233"/>
      <c r="F45" s="233"/>
      <c r="G45" s="233"/>
      <c r="H45" s="233"/>
      <c r="I45" s="233"/>
      <c r="J45" s="233"/>
      <c r="K45" s="233"/>
      <c r="L45" s="234"/>
    </row>
    <row r="46" spans="1:12" s="38" customFormat="1" ht="13.5">
      <c r="A46" s="44"/>
      <c r="B46" s="233"/>
      <c r="C46" s="233"/>
      <c r="D46" s="233"/>
      <c r="E46" s="233"/>
      <c r="F46" s="233"/>
      <c r="G46" s="233"/>
      <c r="H46" s="233"/>
      <c r="I46" s="233"/>
      <c r="J46" s="233"/>
      <c r="K46" s="233"/>
      <c r="L46" s="234"/>
    </row>
    <row r="47" spans="1:12" s="38" customFormat="1" ht="13.5">
      <c r="A47" s="44"/>
      <c r="B47" s="233"/>
      <c r="C47" s="233"/>
      <c r="D47" s="233"/>
      <c r="E47" s="233"/>
      <c r="F47" s="233"/>
      <c r="G47" s="233"/>
      <c r="H47" s="233"/>
      <c r="I47" s="233"/>
      <c r="J47" s="233"/>
      <c r="K47" s="233"/>
      <c r="L47" s="234"/>
    </row>
    <row r="48" spans="1:12" s="38" customFormat="1" ht="13.5">
      <c r="A48" s="44"/>
      <c r="B48" s="233"/>
      <c r="C48" s="233"/>
      <c r="D48" s="233"/>
      <c r="E48" s="233"/>
      <c r="F48" s="233"/>
      <c r="G48" s="233"/>
      <c r="H48" s="233"/>
      <c r="I48" s="233"/>
      <c r="J48" s="233"/>
      <c r="K48" s="233"/>
      <c r="L48" s="234"/>
    </row>
    <row r="49" spans="1:13" s="38" customFormat="1" ht="13.5">
      <c r="A49" s="44"/>
      <c r="B49" s="233"/>
      <c r="C49" s="233"/>
      <c r="D49" s="233"/>
      <c r="E49" s="233"/>
      <c r="F49" s="233"/>
      <c r="G49" s="233"/>
      <c r="H49" s="233"/>
      <c r="I49" s="233"/>
      <c r="J49" s="233"/>
      <c r="K49" s="233"/>
      <c r="L49" s="234"/>
    </row>
    <row r="50" spans="1:13" s="38" customFormat="1" ht="13.5">
      <c r="A50" s="44"/>
      <c r="B50" s="233"/>
      <c r="C50" s="233"/>
      <c r="D50" s="233"/>
      <c r="E50" s="233"/>
      <c r="F50" s="233"/>
      <c r="G50" s="233"/>
      <c r="H50" s="233"/>
      <c r="I50" s="233"/>
      <c r="J50" s="233"/>
      <c r="K50" s="233"/>
      <c r="L50" s="234"/>
    </row>
    <row r="51" spans="1:13" s="38" customFormat="1" ht="13.5">
      <c r="A51" s="44"/>
      <c r="B51" s="233"/>
      <c r="C51" s="233"/>
      <c r="D51" s="233"/>
      <c r="E51" s="233"/>
      <c r="F51" s="233"/>
      <c r="G51" s="233"/>
      <c r="H51" s="233"/>
      <c r="I51" s="233"/>
      <c r="J51" s="233"/>
      <c r="K51" s="233"/>
      <c r="L51" s="234"/>
    </row>
    <row r="52" spans="1:13" s="38" customFormat="1" ht="13.5">
      <c r="A52" s="44"/>
      <c r="B52" s="233"/>
      <c r="C52" s="233"/>
      <c r="D52" s="233"/>
      <c r="E52" s="233"/>
      <c r="F52" s="233"/>
      <c r="G52" s="233"/>
      <c r="H52" s="233"/>
      <c r="I52" s="233"/>
      <c r="J52" s="233"/>
      <c r="K52" s="233"/>
      <c r="L52" s="234"/>
    </row>
    <row r="53" spans="1:13" s="38" customFormat="1" ht="13.5">
      <c r="A53" s="44"/>
      <c r="B53" s="233"/>
      <c r="C53" s="233"/>
      <c r="D53" s="233"/>
      <c r="E53" s="233"/>
      <c r="F53" s="233"/>
      <c r="G53" s="233"/>
      <c r="H53" s="233"/>
      <c r="I53" s="233"/>
      <c r="J53" s="233"/>
      <c r="K53" s="233"/>
      <c r="L53" s="234"/>
    </row>
    <row r="54" spans="1:13" s="38" customFormat="1" ht="13.5">
      <c r="A54" s="44"/>
      <c r="B54" s="233"/>
      <c r="C54" s="233"/>
      <c r="D54" s="233"/>
      <c r="E54" s="233"/>
      <c r="F54" s="233"/>
      <c r="G54" s="233"/>
      <c r="H54" s="233"/>
      <c r="I54" s="233"/>
      <c r="J54" s="233"/>
      <c r="K54" s="233"/>
      <c r="L54" s="234"/>
    </row>
    <row r="55" spans="1:13" s="38" customFormat="1" ht="13.5">
      <c r="A55" s="44"/>
      <c r="B55" s="233"/>
      <c r="C55" s="233"/>
      <c r="D55" s="233"/>
      <c r="E55" s="233"/>
      <c r="F55" s="233"/>
      <c r="G55" s="233"/>
      <c r="H55" s="233"/>
      <c r="I55" s="233"/>
      <c r="J55" s="233"/>
      <c r="K55" s="233"/>
      <c r="L55" s="234"/>
    </row>
    <row r="56" spans="1:13" s="38" customFormat="1" ht="13.5">
      <c r="A56" s="44"/>
      <c r="B56" s="233"/>
      <c r="C56" s="233"/>
      <c r="D56" s="233"/>
      <c r="E56" s="233"/>
      <c r="F56" s="233"/>
      <c r="G56" s="233"/>
      <c r="H56" s="233"/>
      <c r="I56" s="233"/>
      <c r="J56" s="233"/>
      <c r="K56" s="233"/>
      <c r="L56" s="234"/>
    </row>
    <row r="57" spans="1:13" s="38" customFormat="1" ht="13.5">
      <c r="A57" s="44"/>
      <c r="B57" s="233"/>
      <c r="C57" s="233"/>
      <c r="D57" s="233"/>
      <c r="E57" s="233"/>
      <c r="F57" s="233"/>
      <c r="G57" s="233"/>
      <c r="H57" s="233"/>
      <c r="I57" s="233"/>
      <c r="J57" s="233"/>
      <c r="K57" s="233"/>
      <c r="L57" s="234"/>
    </row>
    <row r="58" spans="1:13" s="38" customFormat="1" ht="13.5">
      <c r="A58" s="44"/>
      <c r="B58" s="233"/>
      <c r="C58" s="233"/>
      <c r="D58" s="233"/>
      <c r="E58" s="233"/>
      <c r="F58" s="233"/>
      <c r="G58" s="233"/>
      <c r="H58" s="233"/>
      <c r="I58" s="233"/>
      <c r="J58" s="233"/>
      <c r="K58" s="233"/>
      <c r="L58" s="234"/>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35" t="s">
        <v>152</v>
      </c>
      <c r="C61" s="235"/>
      <c r="D61" s="235"/>
      <c r="E61" s="235"/>
      <c r="F61" s="235"/>
      <c r="G61" s="235"/>
      <c r="H61" s="235"/>
      <c r="I61" s="235"/>
      <c r="J61" s="235"/>
      <c r="K61" s="235"/>
      <c r="L61" s="235"/>
    </row>
    <row r="62" spans="1:13" s="40" customFormat="1" ht="24.75" customHeight="1">
      <c r="B62" s="235" t="s">
        <v>153</v>
      </c>
      <c r="C62" s="235"/>
      <c r="D62" s="235"/>
      <c r="E62" s="235"/>
      <c r="F62" s="235"/>
      <c r="G62" s="235"/>
      <c r="H62" s="235"/>
      <c r="I62" s="235"/>
      <c r="J62" s="235"/>
      <c r="K62" s="235"/>
      <c r="L62" s="235"/>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I4:L4"/>
    <mergeCell ref="I5:L5"/>
    <mergeCell ref="I6:K6"/>
    <mergeCell ref="B21:B23"/>
    <mergeCell ref="D21:F23"/>
    <mergeCell ref="G21:H23"/>
    <mergeCell ref="J21:L23"/>
    <mergeCell ref="B10:L10"/>
    <mergeCell ref="B15:B17"/>
    <mergeCell ref="D15:L17"/>
    <mergeCell ref="B18:B20"/>
    <mergeCell ref="D18:L20"/>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2025-04-09T07:12:19Z</dcterms:modified>
</cp:coreProperties>
</file>