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\\dc01\共有\15_建設整備課\■土木班共通\★設計書\R7年度\02_入札業務委託\コンサル委託\05_五戸町管内（第１工区）橋梁補修調査設計業務委託\05_受領\エイト技術㈱\250704_数量データ\"/>
    </mc:Choice>
  </mc:AlternateContent>
  <xr:revisionPtr revIDLastSave="0" documentId="13_ncr:1_{C78B1368-52EC-47A9-B7DD-8C8EB4393D9B}" xr6:coauthVersionLast="47" xr6:coauthVersionMax="47" xr10:uidLastSave="{00000000-0000-0000-0000-000000000000}"/>
  <bookViews>
    <workbookView xWindow="-120" yWindow="-120" windowWidth="29040" windowHeight="15720" tabRatio="722" xr2:uid="{00000000-000D-0000-FFFF-FFFF00000000}"/>
  </bookViews>
  <sheets>
    <sheet name="内訳書" sheetId="7" r:id="rId1"/>
  </sheets>
  <externalReferences>
    <externalReference r:id="rId2"/>
  </externalReferences>
  <definedNames>
    <definedName name="_xlnm.Print_Area" localSheetId="0">内訳書!$B$1:$K$139</definedName>
    <definedName name="ﾀｲﾄﾙ行">#REF!</definedName>
    <definedName name="印刷範囲">#REF!</definedName>
    <definedName name="単価">[1]基本人件費!#REF!</definedName>
    <definedName name="点検計画の提案">[1]基本人件費!#REF!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3" i="7" l="1"/>
  <c r="I72" i="7"/>
  <c r="I76" i="7"/>
  <c r="I120" i="7"/>
  <c r="I117" i="7"/>
  <c r="I110" i="7"/>
  <c r="I109" i="7"/>
  <c r="I108" i="7"/>
  <c r="I107" i="7"/>
  <c r="I106" i="7"/>
  <c r="I105" i="7"/>
  <c r="I104" i="7"/>
  <c r="I102" i="7"/>
  <c r="I101" i="7"/>
  <c r="I100" i="7"/>
  <c r="I99" i="7"/>
  <c r="I112" i="7"/>
  <c r="I111" i="7"/>
  <c r="I90" i="7"/>
  <c r="I89" i="7" s="1"/>
  <c r="I88" i="7"/>
  <c r="I87" i="7" s="1"/>
  <c r="I86" i="7"/>
  <c r="I85" i="7" s="1"/>
  <c r="I71" i="7"/>
  <c r="I63" i="7"/>
  <c r="I83" i="7"/>
  <c r="I82" i="7" s="1"/>
  <c r="I81" i="7"/>
  <c r="I80" i="7" s="1"/>
  <c r="I79" i="7"/>
  <c r="I78" i="7" s="1"/>
  <c r="I77" i="7"/>
  <c r="I75" i="7"/>
  <c r="I74" i="7" s="1"/>
  <c r="I66" i="7"/>
  <c r="I65" i="7"/>
  <c r="I64" i="7"/>
  <c r="I62" i="7"/>
  <c r="I61" i="7" s="1"/>
  <c r="I59" i="7"/>
  <c r="I58" i="7"/>
  <c r="I57" i="7"/>
  <c r="I56" i="7" s="1"/>
  <c r="I55" i="7"/>
  <c r="I54" i="7"/>
  <c r="I53" i="7" s="1"/>
  <c r="I52" i="7" s="1"/>
  <c r="I51" i="7" s="1"/>
  <c r="I36" i="7"/>
  <c r="I41" i="7"/>
  <c r="I38" i="7"/>
  <c r="I37" i="7" s="1"/>
  <c r="I35" i="7"/>
  <c r="I34" i="7"/>
  <c r="I32" i="7"/>
  <c r="I31" i="7"/>
  <c r="I30" i="7"/>
  <c r="I29" i="7"/>
  <c r="I28" i="7"/>
  <c r="I26" i="7"/>
  <c r="I25" i="7" s="1"/>
  <c r="I24" i="7"/>
  <c r="I23" i="7" s="1"/>
  <c r="I70" i="7" l="1"/>
  <c r="I103" i="7"/>
  <c r="I98" i="7"/>
  <c r="I84" i="7"/>
  <c r="I33" i="7"/>
  <c r="I27" i="7"/>
  <c r="I69" i="7" l="1"/>
  <c r="I91" i="7" s="1"/>
  <c r="I93" i="7" s="1"/>
  <c r="I15" i="7" s="1"/>
  <c r="I17" i="7" s="1"/>
  <c r="I97" i="7"/>
  <c r="I114" i="7" s="1"/>
  <c r="I118" i="7" s="1"/>
  <c r="I121" i="7" s="1"/>
  <c r="I123" i="7" s="1"/>
  <c r="I16" i="7" s="1"/>
  <c r="I22" i="7"/>
  <c r="I40" i="7" s="1"/>
  <c r="I43" i="7" s="1"/>
  <c r="I14" i="7" s="1"/>
  <c r="K90" i="7"/>
  <c r="I18" i="7" l="1"/>
  <c r="I19" i="7" s="1"/>
  <c r="K44" i="7"/>
</calcChain>
</file>

<file path=xl/sharedStrings.xml><?xml version="1.0" encoding="utf-8"?>
<sst xmlns="http://schemas.openxmlformats.org/spreadsheetml/2006/main" count="192" uniqueCount="126">
  <si>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</si>
  <si>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</si>
  <si>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</si>
  <si>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</si>
  <si>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</si>
  <si>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式</t>
    <rPh sb="0" eb="1">
      <t>シキ</t>
    </rPh>
    <phoneticPr fontId="2"/>
  </si>
  <si>
    <t>点</t>
    <rPh sb="0" eb="1">
      <t>テン</t>
    </rPh>
    <phoneticPr fontId="2"/>
  </si>
  <si>
    <t>称号又は名称</t>
    <rPh sb="0" eb="3">
      <t>ショウゴウマタ</t>
    </rPh>
    <rPh sb="4" eb="6">
      <t>メイショウ</t>
    </rPh>
    <phoneticPr fontId="2"/>
  </si>
  <si>
    <t>代表者氏名</t>
    <rPh sb="0" eb="5">
      <t>ダイヒョウシャシメイ</t>
    </rPh>
    <phoneticPr fontId="2"/>
  </si>
  <si>
    <t>五　戸　町　長　様</t>
    <rPh sb="0" eb="1">
      <t>ゴ</t>
    </rPh>
    <rPh sb="2" eb="3">
      <t>ト</t>
    </rPh>
    <rPh sb="4" eb="5">
      <t>マチ</t>
    </rPh>
    <rPh sb="6" eb="7">
      <t>チョウ</t>
    </rPh>
    <rPh sb="8" eb="9">
      <t>サマ</t>
    </rPh>
    <phoneticPr fontId="2"/>
  </si>
  <si>
    <t>業務委託番号</t>
    <rPh sb="0" eb="2">
      <t>ギョウム</t>
    </rPh>
    <rPh sb="2" eb="4">
      <t>イタク</t>
    </rPh>
    <rPh sb="4" eb="6">
      <t>バンゴウ</t>
    </rPh>
    <phoneticPr fontId="2"/>
  </si>
  <si>
    <t>業務委託名</t>
    <rPh sb="0" eb="5">
      <t>ギョウムイタクメイ</t>
    </rPh>
    <phoneticPr fontId="2"/>
  </si>
  <si>
    <t>積算担当者氏名</t>
    <rPh sb="0" eb="5">
      <t>セキサンタントウシャ</t>
    </rPh>
    <rPh sb="5" eb="7">
      <t>シメイ</t>
    </rPh>
    <phoneticPr fontId="2"/>
  </si>
  <si>
    <t>積　算　内　訳　書</t>
    <rPh sb="0" eb="1">
      <t>ツミ</t>
    </rPh>
    <rPh sb="2" eb="3">
      <t>サン</t>
    </rPh>
    <rPh sb="6" eb="7">
      <t>ワケ</t>
    </rPh>
    <rPh sb="8" eb="9">
      <t>ショ</t>
    </rPh>
    <phoneticPr fontId="2"/>
  </si>
  <si>
    <t>業務</t>
    <rPh sb="0" eb="2">
      <t>ギョウム</t>
    </rPh>
    <phoneticPr fontId="2"/>
  </si>
  <si>
    <t>令和　　 年　　 月　    日</t>
    <phoneticPr fontId="2"/>
  </si>
  <si>
    <t>測量業務</t>
    <rPh sb="0" eb="4">
      <t>ソクリョウギョウム</t>
    </rPh>
    <phoneticPr fontId="2"/>
  </si>
  <si>
    <t>㎞</t>
    <phoneticPr fontId="2"/>
  </si>
  <si>
    <t>万㎡</t>
    <rPh sb="0" eb="2">
      <t>マンヘイベイ</t>
    </rPh>
    <phoneticPr fontId="2"/>
  </si>
  <si>
    <t>A=2,000㎡</t>
    <phoneticPr fontId="2"/>
  </si>
  <si>
    <t>直接測量費計</t>
    <rPh sb="0" eb="5">
      <t>チョクセツソクリョウヒ</t>
    </rPh>
    <rPh sb="5" eb="6">
      <t>ケイ</t>
    </rPh>
    <phoneticPr fontId="2"/>
  </si>
  <si>
    <t>間接測量費</t>
    <rPh sb="0" eb="5">
      <t>カンセツソクリョウヒ</t>
    </rPh>
    <phoneticPr fontId="2"/>
  </si>
  <si>
    <t>測量業務価格</t>
    <rPh sb="0" eb="6">
      <t>ソクリョウギョウムカカク</t>
    </rPh>
    <phoneticPr fontId="2"/>
  </si>
  <si>
    <t>式</t>
    <rPh sb="0" eb="1">
      <t>シキ</t>
    </rPh>
    <phoneticPr fontId="2"/>
  </si>
  <si>
    <t>業務委託料</t>
    <rPh sb="0" eb="5">
      <t>ギョウムイタクリョウ</t>
    </rPh>
    <phoneticPr fontId="2"/>
  </si>
  <si>
    <t>一般調査業務</t>
    <rPh sb="0" eb="6">
      <t>イッパンチョウサギョウム</t>
    </rPh>
    <phoneticPr fontId="2"/>
  </si>
  <si>
    <t>設計業務</t>
    <rPh sb="0" eb="4">
      <t>セッケイギョウム</t>
    </rPh>
    <phoneticPr fontId="2"/>
  </si>
  <si>
    <t>業務価格</t>
    <rPh sb="0" eb="4">
      <t>ギョウムカカク</t>
    </rPh>
    <phoneticPr fontId="2"/>
  </si>
  <si>
    <t>％</t>
    <phoneticPr fontId="2"/>
  </si>
  <si>
    <t>№2</t>
    <phoneticPr fontId="2"/>
  </si>
  <si>
    <t>ｍ</t>
    <phoneticPr fontId="2"/>
  </si>
  <si>
    <t>箇所</t>
    <rPh sb="0" eb="2">
      <t>カショ</t>
    </rPh>
    <phoneticPr fontId="2"/>
  </si>
  <si>
    <t>回</t>
    <rPh sb="0" eb="1">
      <t>カイ</t>
    </rPh>
    <phoneticPr fontId="2"/>
  </si>
  <si>
    <t>費目・工種・種別・細別</t>
    <rPh sb="0" eb="2">
      <t>ヒモク</t>
    </rPh>
    <rPh sb="3" eb="5">
      <t>コウシュ</t>
    </rPh>
    <rPh sb="6" eb="8">
      <t>シュベツ</t>
    </rPh>
    <rPh sb="9" eb="11">
      <t>サイベツ</t>
    </rPh>
    <phoneticPr fontId="2"/>
  </si>
  <si>
    <t>　ボーリング調査</t>
    <rPh sb="6" eb="8">
      <t>チョウサ</t>
    </rPh>
    <phoneticPr fontId="2"/>
  </si>
  <si>
    <t>　　直接調査費</t>
    <rPh sb="2" eb="7">
      <t>チョクセツチョウサヒ</t>
    </rPh>
    <phoneticPr fontId="2"/>
  </si>
  <si>
    <r>
      <t>　　　土質ボーリング（ノンコア）
　　　（</t>
    </r>
    <r>
      <rPr>
        <sz val="11"/>
        <rFont val="Calibri"/>
        <family val="3"/>
        <charset val="161"/>
      </rPr>
      <t>φ</t>
    </r>
    <r>
      <rPr>
        <sz val="11"/>
        <rFont val="ＤＨＰ平成明朝体W3"/>
        <family val="3"/>
        <charset val="128"/>
      </rPr>
      <t>=66mm）</t>
    </r>
    <rPh sb="3" eb="5">
      <t>ドシツ</t>
    </rPh>
    <phoneticPr fontId="2"/>
  </si>
  <si>
    <t>　　　　砂・砂質土</t>
    <rPh sb="4" eb="5">
      <t>スナ</t>
    </rPh>
    <rPh sb="6" eb="9">
      <t>サシツド</t>
    </rPh>
    <phoneticPr fontId="2"/>
  </si>
  <si>
    <t>　　　　礫混じり土砂</t>
    <rPh sb="4" eb="5">
      <t>ツブテ</t>
    </rPh>
    <rPh sb="5" eb="6">
      <t>マ</t>
    </rPh>
    <rPh sb="8" eb="10">
      <t>ドシャ</t>
    </rPh>
    <phoneticPr fontId="2"/>
  </si>
  <si>
    <t>　　　標準貫入試験</t>
    <rPh sb="3" eb="9">
      <t>ヒョウジュンカンニュウシケン</t>
    </rPh>
    <phoneticPr fontId="2"/>
  </si>
  <si>
    <t>　　　資料整理とりまとめ</t>
    <rPh sb="3" eb="7">
      <t>シリョウセイリ</t>
    </rPh>
    <phoneticPr fontId="2"/>
  </si>
  <si>
    <t>　　　電子成果品作成費</t>
    <rPh sb="3" eb="11">
      <t>デンシセイカヒンサクセイヒ</t>
    </rPh>
    <phoneticPr fontId="2"/>
  </si>
  <si>
    <t>　　間接調査費</t>
    <rPh sb="2" eb="7">
      <t>カンセツチョウサヒ</t>
    </rPh>
    <phoneticPr fontId="2"/>
  </si>
  <si>
    <t>　　　資機材運搬
　　　 2ｔ車（2.9ｔ吊ｸﾚｰﾝ付）の場合</t>
    <rPh sb="3" eb="6">
      <t>シキザイ</t>
    </rPh>
    <rPh sb="6" eb="8">
      <t>ウンパン</t>
    </rPh>
    <rPh sb="15" eb="16">
      <t>シャ</t>
    </rPh>
    <rPh sb="21" eb="22">
      <t>ツリ</t>
    </rPh>
    <rPh sb="26" eb="27">
      <t>ツキ</t>
    </rPh>
    <rPh sb="29" eb="31">
      <t>バアイ</t>
    </rPh>
    <phoneticPr fontId="2"/>
  </si>
  <si>
    <t>日</t>
    <rPh sb="0" eb="1">
      <t>ヒ</t>
    </rPh>
    <phoneticPr fontId="2"/>
  </si>
  <si>
    <t>　　　足場仮設</t>
    <rPh sb="3" eb="7">
      <t>アシバカセツ</t>
    </rPh>
    <phoneticPr fontId="2"/>
  </si>
  <si>
    <t>　　　　平坦足場
　　　　（0.3ｍ以下）</t>
    <rPh sb="4" eb="8">
      <t>ヘイタンアシバ</t>
    </rPh>
    <rPh sb="18" eb="20">
      <t>イカ</t>
    </rPh>
    <phoneticPr fontId="2"/>
  </si>
  <si>
    <t>　　　準備及び跡片付け</t>
    <rPh sb="3" eb="6">
      <t>ジュンビオヨ</t>
    </rPh>
    <rPh sb="7" eb="10">
      <t>アトカタヅ</t>
    </rPh>
    <phoneticPr fontId="2"/>
  </si>
  <si>
    <t>　　　調査孔閉塞</t>
    <rPh sb="3" eb="5">
      <t>チョウサ</t>
    </rPh>
    <rPh sb="5" eb="6">
      <t>コウ</t>
    </rPh>
    <rPh sb="6" eb="8">
      <t>ヘイソク</t>
    </rPh>
    <phoneticPr fontId="2"/>
  </si>
  <si>
    <t>　　　旅費交通費</t>
    <rPh sb="3" eb="8">
      <t>リョヒコウツウヒ</t>
    </rPh>
    <phoneticPr fontId="2"/>
  </si>
  <si>
    <t>　　　施工管理費</t>
    <rPh sb="3" eb="8">
      <t>セコウカンリヒ</t>
    </rPh>
    <phoneticPr fontId="2"/>
  </si>
  <si>
    <t>業務</t>
    <rPh sb="0" eb="2">
      <t>ギョウム</t>
    </rPh>
    <phoneticPr fontId="2"/>
  </si>
  <si>
    <t>　橋梁調査</t>
    <rPh sb="1" eb="5">
      <t>キョウリョウチョウサ</t>
    </rPh>
    <phoneticPr fontId="2"/>
  </si>
  <si>
    <t>　　　コンクリートコア採取</t>
    <rPh sb="11" eb="13">
      <t>サイシュ</t>
    </rPh>
    <phoneticPr fontId="2"/>
  </si>
  <si>
    <r>
      <t>　　　　コンクリートコア採取　</t>
    </r>
    <r>
      <rPr>
        <sz val="11"/>
        <rFont val="Calibri"/>
        <family val="3"/>
        <charset val="161"/>
      </rPr>
      <t>φ</t>
    </r>
    <r>
      <rPr>
        <sz val="11"/>
        <rFont val="ＤＨＰ平成明朝体W3"/>
        <family val="3"/>
        <charset val="128"/>
      </rPr>
      <t>50</t>
    </r>
    <rPh sb="12" eb="14">
      <t>サイシュ</t>
    </rPh>
    <phoneticPr fontId="2"/>
  </si>
  <si>
    <r>
      <t>　　　　コンクリートコア採取　</t>
    </r>
    <r>
      <rPr>
        <sz val="11"/>
        <rFont val="Calibri"/>
        <family val="3"/>
        <charset val="161"/>
      </rPr>
      <t>φ</t>
    </r>
    <r>
      <rPr>
        <sz val="11"/>
        <rFont val="ＤＨＰ平成明朝体W3"/>
        <family val="3"/>
        <charset val="128"/>
      </rPr>
      <t>70～80</t>
    </r>
    <rPh sb="12" eb="14">
      <t>サイシュ</t>
    </rPh>
    <phoneticPr fontId="2"/>
  </si>
  <si>
    <t>本</t>
    <rPh sb="0" eb="1">
      <t>ホン</t>
    </rPh>
    <phoneticPr fontId="2"/>
  </si>
  <si>
    <t>　　　原位置試験</t>
    <rPh sb="3" eb="8">
      <t>ゲンイチシケン</t>
    </rPh>
    <phoneticPr fontId="2"/>
  </si>
  <si>
    <t>　　　　鉄筋探査</t>
    <rPh sb="4" eb="8">
      <t>テッキンタンサ</t>
    </rPh>
    <phoneticPr fontId="2"/>
  </si>
  <si>
    <t>　　　　シュミットハンマー試験</t>
    <rPh sb="13" eb="15">
      <t>シケン</t>
    </rPh>
    <phoneticPr fontId="2"/>
  </si>
  <si>
    <t>　　　　中性化試験（ドリル法）</t>
    <rPh sb="4" eb="9">
      <t>チュウセイカシケン</t>
    </rPh>
    <rPh sb="13" eb="14">
      <t>ホウ</t>
    </rPh>
    <phoneticPr fontId="2"/>
  </si>
  <si>
    <t>　　　コンクリート塩分含有量試験</t>
    <rPh sb="9" eb="11">
      <t>エンブン</t>
    </rPh>
    <rPh sb="11" eb="16">
      <t>ガンユウリョウシケン</t>
    </rPh>
    <phoneticPr fontId="2"/>
  </si>
  <si>
    <t>　　　　5ｽﾗｲｽ標準、ｽﾗｲｽ厚2㎝</t>
    <rPh sb="9" eb="11">
      <t>ヒョウジュン</t>
    </rPh>
    <rPh sb="16" eb="17">
      <t>アツ</t>
    </rPh>
    <phoneticPr fontId="2"/>
  </si>
  <si>
    <t>　　　コンクリート圧縮強度試験</t>
    <rPh sb="9" eb="15">
      <t>アッシュクキョウドシケン</t>
    </rPh>
    <phoneticPr fontId="2"/>
  </si>
  <si>
    <t>　　　　静弾性係数測定含む</t>
    <rPh sb="4" eb="11">
      <t>セイダンセイケイスウソクテイ</t>
    </rPh>
    <rPh sb="11" eb="12">
      <t>フク</t>
    </rPh>
    <phoneticPr fontId="2"/>
  </si>
  <si>
    <t>　　　中性化試験（割裂）</t>
    <rPh sb="3" eb="8">
      <t>チュウセイカシケン</t>
    </rPh>
    <rPh sb="9" eb="11">
      <t>カツレツ</t>
    </rPh>
    <phoneticPr fontId="2"/>
  </si>
  <si>
    <t>　　　　フェノールフタレイン法 圧縮強度試験コア使用</t>
    <rPh sb="14" eb="15">
      <t>ホウ</t>
    </rPh>
    <rPh sb="16" eb="22">
      <t>アッシュクキョウドシケン</t>
    </rPh>
    <rPh sb="24" eb="26">
      <t>シヨウ</t>
    </rPh>
    <phoneticPr fontId="2"/>
  </si>
  <si>
    <t>　　　準備費</t>
    <rPh sb="3" eb="6">
      <t>ジュンビヒ</t>
    </rPh>
    <phoneticPr fontId="2"/>
  </si>
  <si>
    <t>　　　　コア採取準備費</t>
    <rPh sb="6" eb="11">
      <t>サイシュジュンビヒ</t>
    </rPh>
    <phoneticPr fontId="2"/>
  </si>
  <si>
    <t>　　　復旧工（材料費）</t>
    <rPh sb="3" eb="6">
      <t>フッキュウコウ</t>
    </rPh>
    <rPh sb="7" eb="10">
      <t>ザイリョウヒ</t>
    </rPh>
    <phoneticPr fontId="2"/>
  </si>
  <si>
    <t>　　　　コア採取孔復旧材（急硬結材セメント）</t>
    <rPh sb="6" eb="12">
      <t>サイシュコウフッキュウザイ</t>
    </rPh>
    <rPh sb="13" eb="17">
      <t>キュウコウケツザイ</t>
    </rPh>
    <phoneticPr fontId="2"/>
  </si>
  <si>
    <t>㎏</t>
    <phoneticPr fontId="2"/>
  </si>
  <si>
    <t>　　　労務費</t>
    <rPh sb="3" eb="6">
      <t>ロウムヒ</t>
    </rPh>
    <phoneticPr fontId="2"/>
  </si>
  <si>
    <t>　　　　普通作業員</t>
    <rPh sb="4" eb="9">
      <t>フツウサギョウイン</t>
    </rPh>
    <phoneticPr fontId="2"/>
  </si>
  <si>
    <t>人</t>
    <rPh sb="0" eb="1">
      <t>ヒト</t>
    </rPh>
    <phoneticPr fontId="2"/>
  </si>
  <si>
    <t>純調査費</t>
    <rPh sb="0" eb="4">
      <t>ジュンチョウサヒ</t>
    </rPh>
    <phoneticPr fontId="2"/>
  </si>
  <si>
    <t>　諸経費</t>
    <rPh sb="1" eb="4">
      <t>ショケイヒ</t>
    </rPh>
    <phoneticPr fontId="2"/>
  </si>
  <si>
    <t>№３</t>
    <phoneticPr fontId="2"/>
  </si>
  <si>
    <t>調査業務価格</t>
    <rPh sb="0" eb="6">
      <t>チョウサギョウムカカク</t>
    </rPh>
    <phoneticPr fontId="2"/>
  </si>
  <si>
    <t>　直接人件費</t>
    <rPh sb="1" eb="6">
      <t>チョクセツジンケンヒ</t>
    </rPh>
    <phoneticPr fontId="2"/>
  </si>
  <si>
    <t>　　函渠詳細設計</t>
    <rPh sb="2" eb="4">
      <t>カンキョ</t>
    </rPh>
    <rPh sb="4" eb="6">
      <t>ショウサイ</t>
    </rPh>
    <rPh sb="6" eb="8">
      <t>セッケイ</t>
    </rPh>
    <phoneticPr fontId="2"/>
  </si>
  <si>
    <t>　　　橋梁撤去設計</t>
    <rPh sb="3" eb="9">
      <t>キョウリョウテッキョセッケイ</t>
    </rPh>
    <phoneticPr fontId="2"/>
  </si>
  <si>
    <t>　　　函渠詳細設計</t>
    <rPh sb="3" eb="9">
      <t>カンキョショウサイセッケイ</t>
    </rPh>
    <phoneticPr fontId="2"/>
  </si>
  <si>
    <t>　　　施工計画</t>
    <rPh sb="3" eb="7">
      <t>セコウケイカク</t>
    </rPh>
    <phoneticPr fontId="2"/>
  </si>
  <si>
    <t>　　　関係機関協議</t>
    <rPh sb="3" eb="9">
      <t>カンケイキカンキョウギ</t>
    </rPh>
    <phoneticPr fontId="2"/>
  </si>
  <si>
    <t>　　橋梁補修設計</t>
    <rPh sb="2" eb="8">
      <t>キョウリョウホシュウセッケイ</t>
    </rPh>
    <phoneticPr fontId="2"/>
  </si>
  <si>
    <t>　　　現地調査</t>
    <rPh sb="3" eb="7">
      <t>ゲンチチョウサ</t>
    </rPh>
    <phoneticPr fontId="2"/>
  </si>
  <si>
    <t>　　　床版防水補修設計</t>
    <rPh sb="3" eb="11">
      <t>ショウバンボウスイホシュウセッケイ</t>
    </rPh>
    <phoneticPr fontId="2"/>
  </si>
  <si>
    <t>　　　伸縮装置補修設計</t>
    <rPh sb="3" eb="11">
      <t>シンシュクソウチホシュウセッケイ</t>
    </rPh>
    <phoneticPr fontId="2"/>
  </si>
  <si>
    <t>　　　防護柵補修設計</t>
    <rPh sb="3" eb="10">
      <t>ボウゴサクホシュウセッケイ</t>
    </rPh>
    <phoneticPr fontId="2"/>
  </si>
  <si>
    <t>　　　主桁表面処理設計</t>
    <rPh sb="3" eb="11">
      <t>シュゲタヒョウメンショリセッケイ</t>
    </rPh>
    <phoneticPr fontId="2"/>
  </si>
  <si>
    <t>　　　床版補修設計</t>
    <rPh sb="3" eb="9">
      <t>ショウバンホシュウセッケイ</t>
    </rPh>
    <phoneticPr fontId="2"/>
  </si>
  <si>
    <t>橋</t>
    <rPh sb="0" eb="1">
      <t>ハシ</t>
    </rPh>
    <phoneticPr fontId="2"/>
  </si>
  <si>
    <t>　　　下部工表面処理設計</t>
    <rPh sb="3" eb="12">
      <t>カブコウヒョウメンショリセッケイ</t>
    </rPh>
    <phoneticPr fontId="2"/>
  </si>
  <si>
    <t>　　　下部工補修設計</t>
    <rPh sb="3" eb="10">
      <t>カブコウホシュウセッケイ</t>
    </rPh>
    <phoneticPr fontId="2"/>
  </si>
  <si>
    <t>　　打合せ等</t>
    <rPh sb="2" eb="4">
      <t>ウチアワ</t>
    </rPh>
    <rPh sb="5" eb="6">
      <t>トウ</t>
    </rPh>
    <phoneticPr fontId="2"/>
  </si>
  <si>
    <t>直接人件費計</t>
    <rPh sb="0" eb="6">
      <t>チョクセツジンケンヒケイ</t>
    </rPh>
    <phoneticPr fontId="2"/>
  </si>
  <si>
    <t>　電子成果品作成費</t>
    <rPh sb="1" eb="9">
      <t>デンシセイカヒンサクセイヒ</t>
    </rPh>
    <phoneticPr fontId="2"/>
  </si>
  <si>
    <t>　旅費交通費</t>
    <rPh sb="1" eb="6">
      <t>リョヒコウツウヒ</t>
    </rPh>
    <phoneticPr fontId="2"/>
  </si>
  <si>
    <t>直接経費計</t>
    <rPh sb="0" eb="5">
      <t>チョクセツケイヒケイ</t>
    </rPh>
    <phoneticPr fontId="2"/>
  </si>
  <si>
    <t>直接原価</t>
    <rPh sb="0" eb="4">
      <t>チョクセツゲンカ</t>
    </rPh>
    <phoneticPr fontId="2"/>
  </si>
  <si>
    <t>　その他原価</t>
    <rPh sb="3" eb="4">
      <t>タ</t>
    </rPh>
    <rPh sb="4" eb="6">
      <t>ゲンカ</t>
    </rPh>
    <phoneticPr fontId="2"/>
  </si>
  <si>
    <t>間接原価</t>
    <rPh sb="0" eb="4">
      <t>カンセツゲンカ</t>
    </rPh>
    <phoneticPr fontId="2"/>
  </si>
  <si>
    <t>業務原価</t>
    <rPh sb="0" eb="4">
      <t>ギョウムゲンカ</t>
    </rPh>
    <phoneticPr fontId="2"/>
  </si>
  <si>
    <t>一般管理費等</t>
    <rPh sb="0" eb="6">
      <t>イッパンカンリヒトウ</t>
    </rPh>
    <phoneticPr fontId="2"/>
  </si>
  <si>
    <t>設計業務価格</t>
    <rPh sb="0" eb="6">
      <t>セッケイギョウムカカク</t>
    </rPh>
    <phoneticPr fontId="2"/>
  </si>
  <si>
    <t>　測量業務価格</t>
    <rPh sb="1" eb="5">
      <t>ソクリョウギョウム</t>
    </rPh>
    <rPh sb="5" eb="7">
      <t>カカク</t>
    </rPh>
    <phoneticPr fontId="2"/>
  </si>
  <si>
    <t>　調査業務価格</t>
    <rPh sb="1" eb="7">
      <t>チョウサギョウムカカク</t>
    </rPh>
    <phoneticPr fontId="2"/>
  </si>
  <si>
    <t>　設計業務価格</t>
    <rPh sb="1" eb="5">
      <t>セッケイギョウム</t>
    </rPh>
    <rPh sb="5" eb="7">
      <t>カカク</t>
    </rPh>
    <phoneticPr fontId="2"/>
  </si>
  <si>
    <t>　消費税等相当額</t>
    <rPh sb="1" eb="8">
      <t>ショウヒゼイトウソウトウガク</t>
    </rPh>
    <phoneticPr fontId="2"/>
  </si>
  <si>
    <t>　直接測量費</t>
    <rPh sb="1" eb="6">
      <t>チョクセツソクリョウヒ</t>
    </rPh>
    <phoneticPr fontId="2"/>
  </si>
  <si>
    <t>　　基準点測量</t>
    <rPh sb="2" eb="7">
      <t>キジュンテンソクリョウ</t>
    </rPh>
    <phoneticPr fontId="2"/>
  </si>
  <si>
    <t>　　　4級基準点測量</t>
    <rPh sb="4" eb="10">
      <t>キュウキジュンテンソクリョウ</t>
    </rPh>
    <phoneticPr fontId="2"/>
  </si>
  <si>
    <t>　　現地測量</t>
    <rPh sb="2" eb="6">
      <t>ゲンチソクリョウ</t>
    </rPh>
    <phoneticPr fontId="2"/>
  </si>
  <si>
    <t>　　　現地測量　縮尺1/500</t>
    <rPh sb="3" eb="5">
      <t>ゲンチ</t>
    </rPh>
    <rPh sb="5" eb="7">
      <t>ソクリョウ</t>
    </rPh>
    <rPh sb="8" eb="10">
      <t>シュクシャク</t>
    </rPh>
    <phoneticPr fontId="2"/>
  </si>
  <si>
    <t>　　路線測量（道路部）</t>
    <rPh sb="2" eb="6">
      <t>ロセンソクリョウ</t>
    </rPh>
    <rPh sb="7" eb="10">
      <t>ドウロブ</t>
    </rPh>
    <phoneticPr fontId="2"/>
  </si>
  <si>
    <t>　　　作業計画</t>
    <rPh sb="3" eb="7">
      <t>サギョウケイカク</t>
    </rPh>
    <phoneticPr fontId="2"/>
  </si>
  <si>
    <t>　　　中心線測量</t>
    <rPh sb="3" eb="8">
      <t>チュウシンセンソクリョウ</t>
    </rPh>
    <phoneticPr fontId="2"/>
  </si>
  <si>
    <t>　　　仮BM設置測量</t>
    <rPh sb="3" eb="4">
      <t>カリ</t>
    </rPh>
    <rPh sb="6" eb="8">
      <t>セッチ</t>
    </rPh>
    <rPh sb="8" eb="10">
      <t>ソクリョウ</t>
    </rPh>
    <phoneticPr fontId="2"/>
  </si>
  <si>
    <t>　　　縦断測量</t>
    <rPh sb="3" eb="7">
      <t>ジュウダンソクリョウ</t>
    </rPh>
    <phoneticPr fontId="2"/>
  </si>
  <si>
    <t>　　　横断測量</t>
    <rPh sb="3" eb="7">
      <t>オウダンソクリョウ</t>
    </rPh>
    <phoneticPr fontId="2"/>
  </si>
  <si>
    <t>　　路線測量（河川部）</t>
    <rPh sb="2" eb="6">
      <t>ロセンソクリョウ</t>
    </rPh>
    <rPh sb="7" eb="9">
      <t>カセン</t>
    </rPh>
    <rPh sb="9" eb="10">
      <t>ブ</t>
    </rPh>
    <phoneticPr fontId="2"/>
  </si>
  <si>
    <t>　　資料調査</t>
    <rPh sb="2" eb="6">
      <t>シリョウチョウサ</t>
    </rPh>
    <phoneticPr fontId="2"/>
  </si>
  <si>
    <t>　　　公図等の転写</t>
    <rPh sb="3" eb="6">
      <t>コウズトウ</t>
    </rPh>
    <rPh sb="7" eb="9">
      <t>テンシャ</t>
    </rPh>
    <phoneticPr fontId="2"/>
  </si>
  <si>
    <r>
      <t>第</t>
    </r>
    <r>
      <rPr>
        <sz val="12"/>
        <rFont val="游ゴシック"/>
        <family val="3"/>
        <charset val="128"/>
      </rPr>
      <t>5</t>
    </r>
    <r>
      <rPr>
        <sz val="12"/>
        <rFont val="ＤＨＰ平成明朝体W3"/>
        <family val="3"/>
        <charset val="128"/>
      </rPr>
      <t>号</t>
    </r>
    <rPh sb="0" eb="1">
      <t>ダイ</t>
    </rPh>
    <rPh sb="2" eb="3">
      <t>ゴウ</t>
    </rPh>
    <phoneticPr fontId="2"/>
  </si>
  <si>
    <t>五戸町管内(第１工区)橋梁補修調査設計業務委託</t>
    <rPh sb="0" eb="3">
      <t>ゴノヘマチ</t>
    </rPh>
    <rPh sb="3" eb="5">
      <t>カンナイ</t>
    </rPh>
    <rPh sb="6" eb="7">
      <t>ダイ</t>
    </rPh>
    <rPh sb="8" eb="10">
      <t>コウク</t>
    </rPh>
    <rPh sb="11" eb="23">
      <t>キョウリョウホシュウチョウサセッケイギョウムイタク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</si>
</sst>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#,##0;\-#,##0;&quot;-&quot;"/>
    <numFmt numFmtId="177" formatCode="0.0000;&quot;▲ &quot;0.0000"/>
    <numFmt numFmtId="178" formatCode="_ * #,##0.0_ ;_ * \-#,##0.0_ ;_ * &quot;-&quot;?_ ;_ @_ 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ＤＨＰ平成明朝体W3"/>
      <family val="3"/>
      <charset val="128"/>
    </font>
    <font>
      <sz val="12"/>
      <name val="ＤＨＰ平成明朝体W3"/>
      <family val="3"/>
      <charset val="128"/>
    </font>
    <font>
      <sz val="18"/>
      <name val="ＤＨＰ平成明朝体W3"/>
      <family val="3"/>
      <charset val="128"/>
    </font>
    <font>
      <sz val="11"/>
      <name val="ＤＨＰ平成明朝体W3"/>
      <family val="3"/>
      <charset val="128"/>
    </font>
    <font>
      <sz val="10"/>
      <name val="ＤＨＰ平成明朝体W3"/>
      <family val="3"/>
      <charset val="128"/>
    </font>
    <font>
      <sz val="14"/>
      <name val="ＤＨＰ平成明朝体W3"/>
      <family val="3"/>
      <charset val="128"/>
    </font>
    <font>
      <sz val="11"/>
      <name val="ＭＳ 明朝"/>
      <family val="1"/>
      <charset val="128"/>
    </font>
    <font>
      <sz val="11"/>
      <name val="ＤＨＰ平成明朝体W3"/>
      <family val="3"/>
    </font>
    <font>
      <sz val="11"/>
      <color theme="0"/>
      <name val="ＤＨＰ平成明朝体W3"/>
      <family val="3"/>
      <charset val="128"/>
    </font>
    <font>
      <sz val="11"/>
      <name val="Calibri"/>
      <family val="3"/>
      <charset val="161"/>
    </font>
    <font>
      <sz val="12"/>
      <name val="游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2">
    <xf numFmtId="0" fontId="0" fillId="0" borderId="0"/>
    <xf numFmtId="176" fontId="4" fillId="0" borderId="0" applyFill="0" applyBorder="0" applyAlignment="0"/>
    <xf numFmtId="0" fontId="5" fillId="0" borderId="0">
      <alignment horizontal="left"/>
    </xf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4" fontId="5" fillId="0" borderId="0">
      <alignment horizontal="right"/>
    </xf>
    <xf numFmtId="4" fontId="8" fillId="0" borderId="0">
      <alignment horizontal="right"/>
    </xf>
    <xf numFmtId="0" fontId="9" fillId="0" borderId="0">
      <alignment horizontal="left"/>
    </xf>
    <xf numFmtId="0" fontId="10" fillId="0" borderId="0">
      <alignment horizontal="center"/>
    </xf>
    <xf numFmtId="38" fontId="1" fillId="0" borderId="0" applyFont="0" applyFill="0" applyBorder="0" applyAlignment="0" applyProtection="0"/>
    <xf numFmtId="0" fontId="3" fillId="0" borderId="0"/>
  </cellStyleXfs>
  <cellXfs count="87">
    <xf numFmtId="0" fontId="0" fillId="0" borderId="0" xfId="0"/>
    <xf numFmtId="0" fontId="15" fillId="0" borderId="0" xfId="0" applyFont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20" xfId="0" applyFont="1" applyBorder="1" applyAlignment="1">
      <alignment vertical="center" wrapText="1"/>
    </xf>
    <xf numFmtId="0" fontId="15" fillId="3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3" borderId="0" xfId="0" applyFont="1" applyFill="1" applyAlignment="1">
      <alignment horizontal="center" vertical="center" wrapText="1"/>
    </xf>
    <xf numFmtId="41" fontId="15" fillId="0" borderId="0" xfId="0" applyNumberFormat="1" applyFont="1" applyAlignment="1">
      <alignment horizontal="center" vertical="center" wrapText="1"/>
    </xf>
    <xf numFmtId="177" fontId="15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0" fontId="15" fillId="0" borderId="17" xfId="0" applyFont="1" applyBorder="1" applyAlignment="1">
      <alignment vertical="center" wrapText="1"/>
    </xf>
    <xf numFmtId="0" fontId="17" fillId="0" borderId="0" xfId="0" applyFont="1"/>
    <xf numFmtId="0" fontId="15" fillId="0" borderId="3" xfId="0" applyFont="1" applyBorder="1" applyAlignment="1">
      <alignment horizontal="center" vertical="center" shrinkToFit="1"/>
    </xf>
    <xf numFmtId="0" fontId="11" fillId="0" borderId="0" xfId="0" applyFont="1" applyAlignment="1">
      <alignment vertical="center" wrapText="1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2" fillId="0" borderId="13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49" fontId="12" fillId="0" borderId="0" xfId="0" applyNumberFormat="1" applyFont="1" applyAlignment="1">
      <alignment horizontal="center" vertical="center" wrapText="1"/>
    </xf>
    <xf numFmtId="41" fontId="17" fillId="0" borderId="0" xfId="0" applyNumberFormat="1" applyFont="1"/>
    <xf numFmtId="0" fontId="11" fillId="0" borderId="15" xfId="0" applyFont="1" applyBorder="1" applyAlignment="1">
      <alignment vertical="center" wrapText="1"/>
    </xf>
    <xf numFmtId="41" fontId="11" fillId="0" borderId="15" xfId="0" applyNumberFormat="1" applyFont="1" applyBorder="1" applyAlignment="1">
      <alignment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178" fontId="11" fillId="0" borderId="19" xfId="0" applyNumberFormat="1" applyFont="1" applyBorder="1" applyAlignment="1">
      <alignment vertical="center" wrapText="1"/>
    </xf>
    <xf numFmtId="41" fontId="11" fillId="0" borderId="19" xfId="0" applyNumberFormat="1" applyFont="1" applyBorder="1" applyAlignment="1">
      <alignment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41" fontId="11" fillId="0" borderId="10" xfId="0" applyNumberFormat="1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49" fontId="19" fillId="0" borderId="21" xfId="0" applyNumberFormat="1" applyFont="1" applyBorder="1" applyAlignment="1">
      <alignment horizontal="right" vertical="center" wrapText="1"/>
    </xf>
    <xf numFmtId="38" fontId="19" fillId="0" borderId="10" xfId="10" applyFont="1" applyBorder="1" applyAlignment="1">
      <alignment horizontal="left" vertical="center" wrapText="1"/>
    </xf>
    <xf numFmtId="10" fontId="19" fillId="0" borderId="10" xfId="0" applyNumberFormat="1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10" fontId="19" fillId="0" borderId="10" xfId="0" applyNumberFormat="1" applyFont="1" applyBorder="1" applyAlignment="1">
      <alignment horizontal="left" vertical="center" wrapText="1"/>
    </xf>
    <xf numFmtId="41" fontId="11" fillId="0" borderId="19" xfId="0" applyNumberFormat="1" applyFont="1" applyBorder="1" applyAlignment="1">
      <alignment horizontal="right" vertical="center" wrapText="1"/>
    </xf>
    <xf numFmtId="49" fontId="19" fillId="0" borderId="21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178" fontId="11" fillId="0" borderId="22" xfId="0" applyNumberFormat="1" applyFont="1" applyBorder="1" applyAlignment="1">
      <alignment vertical="center" wrapText="1"/>
    </xf>
    <xf numFmtId="41" fontId="11" fillId="0" borderId="22" xfId="0" applyNumberFormat="1" applyFont="1" applyBorder="1" applyAlignment="1">
      <alignment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 wrapText="1"/>
    </xf>
    <xf numFmtId="178" fontId="11" fillId="0" borderId="24" xfId="0" applyNumberFormat="1" applyFont="1" applyBorder="1" applyAlignment="1">
      <alignment vertical="center" wrapText="1"/>
    </xf>
    <xf numFmtId="41" fontId="11" fillId="0" borderId="24" xfId="0" applyNumberFormat="1" applyFont="1" applyBorder="1" applyAlignment="1">
      <alignment vertical="center" wrapText="1"/>
    </xf>
    <xf numFmtId="49" fontId="11" fillId="0" borderId="25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178" fontId="11" fillId="0" borderId="0" xfId="0" applyNumberFormat="1" applyFont="1" applyAlignment="1">
      <alignment vertical="center" wrapText="1"/>
    </xf>
    <xf numFmtId="41" fontId="11" fillId="0" borderId="0" xfId="0" applyNumberFormat="1" applyFont="1" applyAlignment="1">
      <alignment vertical="center" wrapText="1"/>
    </xf>
    <xf numFmtId="177" fontId="15" fillId="2" borderId="0" xfId="0" applyNumberFormat="1" applyFont="1" applyFill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shrinkToFit="1"/>
    </xf>
    <xf numFmtId="0" fontId="11" fillId="0" borderId="35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27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 wrapText="1"/>
    </xf>
    <xf numFmtId="0" fontId="22" fillId="0" borderId="0" xfId="0" applyFont="1" applyAlignment="1">
      <alignment vertical="center"/>
    </xf>
  </cellXfs>
  <cellStyles count="12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桁区切り" xfId="10" builtinId="6"/>
    <cellStyle name="標準" xfId="0" builtinId="0"/>
    <cellStyle name="未定義" xfId="11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942;&#26989;/&#23433;&#34276;/&#27497;&#25499;&#34920;/&#22320;&#19978;&#28204;&#373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測量単価"/>
      <sheetName val="1・2基準"/>
      <sheetName val="3・4基準"/>
      <sheetName val="永久標識"/>
      <sheetName val="水準"/>
      <sheetName val="平板"/>
      <sheetName val="路線"/>
      <sheetName val="河川"/>
      <sheetName val="深浅"/>
      <sheetName val="用地 (1)"/>
      <sheetName val="用地 (2)"/>
      <sheetName val="公共用地"/>
      <sheetName val="基本人件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T139"/>
  <sheetViews>
    <sheetView tabSelected="1" view="pageBreakPreview" zoomScaleNormal="75" zoomScaleSheetLayoutView="100" workbookViewId="0">
      <selection activeCell="D10" sqref="D10"/>
    </sheetView>
  </sheetViews>
  <sheetFormatPr defaultRowHeight="12"/>
  <cols>
    <col min="1" max="1" width="1.625" style="1" customWidth="1"/>
    <col min="2" max="2" width="16.25" style="12" customWidth="1"/>
    <col min="3" max="3" width="19.75" style="12" customWidth="1"/>
    <col min="4" max="5" width="16.625" style="12" customWidth="1"/>
    <col min="6" max="6" width="6.625" style="12" customWidth="1"/>
    <col min="7" max="7" width="14.5" style="1" customWidth="1"/>
    <col min="8" max="8" width="14" style="1" customWidth="1"/>
    <col min="9" max="9" width="13.875" style="1" customWidth="1"/>
    <col min="10" max="10" width="2.375" style="11" customWidth="1"/>
    <col min="11" max="11" width="15.125" style="1" customWidth="1"/>
    <col min="12" max="12" width="3.25" style="1" customWidth="1"/>
    <col min="13" max="18" width="10.625" style="3" customWidth="1"/>
    <col min="19" max="16384" width="9" style="1"/>
  </cols>
  <sheetData>
    <row r="1" spans="1:19" ht="24" customHeight="1">
      <c r="B1" s="15"/>
      <c r="C1" s="15"/>
      <c r="D1" s="15"/>
      <c r="E1" s="18" t="s">
        <v>13</v>
      </c>
      <c r="F1" s="15"/>
      <c r="G1" s="15"/>
      <c r="H1" s="15"/>
      <c r="I1" s="15"/>
      <c r="J1" s="16"/>
      <c r="K1" s="15"/>
    </row>
    <row r="2" spans="1:19" ht="24" customHeight="1">
      <c r="B2" s="15"/>
      <c r="C2" s="15"/>
      <c r="D2" s="15"/>
      <c r="E2" s="18"/>
      <c r="F2" s="15"/>
      <c r="G2" s="15"/>
      <c r="H2" s="15"/>
      <c r="I2" s="15"/>
      <c r="J2" s="16"/>
      <c r="K2" s="15"/>
    </row>
    <row r="3" spans="1:19" ht="24" customHeight="1">
      <c r="B3" s="15"/>
      <c r="C3" s="17"/>
      <c r="D3" s="17"/>
      <c r="E3" s="17"/>
      <c r="F3" s="17"/>
      <c r="G3" s="17"/>
      <c r="H3" s="17"/>
      <c r="I3" s="17"/>
      <c r="J3" s="20" t="s">
        <v>15</v>
      </c>
      <c r="K3" s="21"/>
    </row>
    <row r="4" spans="1:19" ht="24" customHeight="1">
      <c r="B4" s="15"/>
      <c r="C4" s="22" t="s">
        <v>9</v>
      </c>
      <c r="D4" s="17"/>
      <c r="E4" s="17"/>
      <c r="F4" s="17"/>
      <c r="G4" s="17"/>
      <c r="H4" s="17"/>
      <c r="I4" s="17"/>
      <c r="J4" s="23"/>
      <c r="K4" s="17"/>
    </row>
    <row r="5" spans="1:19" ht="24" customHeight="1">
      <c r="B5" s="15"/>
      <c r="C5" s="17"/>
      <c r="D5" s="17"/>
      <c r="E5" s="17"/>
      <c r="F5" s="17"/>
      <c r="G5" s="17"/>
      <c r="H5" s="22" t="s">
        <v>7</v>
      </c>
      <c r="I5" s="22"/>
      <c r="J5" s="23"/>
      <c r="K5" s="17"/>
    </row>
    <row r="6" spans="1:19" ht="24" customHeight="1">
      <c r="B6" s="15"/>
      <c r="C6" s="17"/>
      <c r="D6" s="17"/>
      <c r="E6" s="17"/>
      <c r="F6" s="17"/>
      <c r="G6" s="17"/>
      <c r="H6" s="17" t="s">
        <v>8</v>
      </c>
      <c r="I6" s="22"/>
      <c r="J6" s="23"/>
      <c r="K6" s="17"/>
    </row>
    <row r="7" spans="1:19" ht="24" customHeight="1">
      <c r="B7" s="15"/>
      <c r="C7" s="17"/>
      <c r="D7" s="17"/>
      <c r="E7" s="17"/>
      <c r="F7" s="17"/>
      <c r="G7" s="17"/>
      <c r="H7" s="17"/>
      <c r="I7" s="17"/>
      <c r="J7" s="23"/>
      <c r="K7" s="17"/>
    </row>
    <row r="8" spans="1:19" ht="24" customHeight="1">
      <c r="B8" s="15"/>
      <c r="C8" s="17" t="s">
        <v>10</v>
      </c>
      <c r="D8" s="17" t="s">
        <v>124</v>
      </c>
      <c r="E8" s="17"/>
      <c r="F8" s="17"/>
      <c r="G8" s="17"/>
      <c r="H8" s="17"/>
      <c r="I8" s="17"/>
      <c r="J8" s="23"/>
      <c r="K8" s="17"/>
    </row>
    <row r="9" spans="1:19" ht="24" customHeight="1">
      <c r="B9" s="15"/>
      <c r="C9" s="17" t="s">
        <v>11</v>
      </c>
      <c r="D9" s="86" t="s">
        <v>125</v>
      </c>
      <c r="E9" s="17"/>
      <c r="F9" s="17"/>
      <c r="G9" s="17"/>
      <c r="H9" s="17"/>
      <c r="I9" s="17"/>
      <c r="J9" s="23"/>
      <c r="K9" s="17"/>
    </row>
    <row r="10" spans="1:19" ht="24" customHeight="1">
      <c r="B10" s="15"/>
      <c r="C10" s="17" t="s">
        <v>12</v>
      </c>
      <c r="D10" s="22"/>
      <c r="E10" s="17"/>
      <c r="F10" s="17"/>
      <c r="G10" s="17"/>
      <c r="H10" s="17"/>
      <c r="I10" s="17"/>
      <c r="J10" s="23"/>
      <c r="K10" s="17"/>
    </row>
    <row r="11" spans="1:19" ht="24" customHeight="1">
      <c r="B11" s="14"/>
      <c r="C11" s="79"/>
      <c r="D11" s="79"/>
      <c r="E11" s="79"/>
      <c r="F11" s="79"/>
      <c r="G11" s="2"/>
      <c r="I11" s="2"/>
      <c r="J11" s="2"/>
      <c r="K11" s="2"/>
    </row>
    <row r="12" spans="1:19" ht="27.95" customHeight="1">
      <c r="A12" s="4"/>
      <c r="B12" s="67" t="s">
        <v>33</v>
      </c>
      <c r="C12" s="68"/>
      <c r="D12" s="68"/>
      <c r="E12" s="69"/>
      <c r="F12" s="19" t="s">
        <v>3</v>
      </c>
      <c r="G12" s="19" t="s">
        <v>4</v>
      </c>
      <c r="H12" s="19" t="s">
        <v>0</v>
      </c>
      <c r="I12" s="19" t="s">
        <v>1</v>
      </c>
      <c r="J12" s="77" t="s">
        <v>2</v>
      </c>
      <c r="K12" s="78"/>
      <c r="O12" s="73"/>
      <c r="P12" s="73"/>
      <c r="Q12" s="73"/>
      <c r="R12" s="5"/>
      <c r="S12" s="6"/>
    </row>
    <row r="13" spans="1:19" ht="27.75" customHeight="1">
      <c r="A13" s="4"/>
      <c r="B13" s="80" t="s">
        <v>24</v>
      </c>
      <c r="C13" s="81"/>
      <c r="D13" s="81"/>
      <c r="E13" s="82"/>
      <c r="F13" s="29"/>
      <c r="G13" s="30"/>
      <c r="H13" s="31"/>
      <c r="I13" s="31"/>
      <c r="J13" s="42"/>
      <c r="K13" s="39"/>
    </row>
    <row r="14" spans="1:19" ht="27.95" customHeight="1">
      <c r="A14" s="4"/>
      <c r="B14" s="64" t="s">
        <v>106</v>
      </c>
      <c r="C14" s="65"/>
      <c r="D14" s="65"/>
      <c r="E14" s="66"/>
      <c r="F14" s="29" t="s">
        <v>23</v>
      </c>
      <c r="G14" s="30">
        <v>1</v>
      </c>
      <c r="H14" s="31"/>
      <c r="I14" s="31">
        <f>I43</f>
        <v>0</v>
      </c>
      <c r="J14" s="42"/>
      <c r="K14" s="39"/>
    </row>
    <row r="15" spans="1:19" ht="27.95" customHeight="1">
      <c r="A15" s="4"/>
      <c r="B15" s="64" t="s">
        <v>107</v>
      </c>
      <c r="C15" s="65"/>
      <c r="D15" s="65"/>
      <c r="E15" s="66"/>
      <c r="F15" s="29" t="s">
        <v>23</v>
      </c>
      <c r="G15" s="30">
        <v>1</v>
      </c>
      <c r="H15" s="31"/>
      <c r="I15" s="31">
        <f>I93</f>
        <v>0</v>
      </c>
      <c r="J15" s="32"/>
      <c r="K15" s="33"/>
    </row>
    <row r="16" spans="1:19" ht="27.95" customHeight="1">
      <c r="A16" s="4"/>
      <c r="B16" s="64" t="s">
        <v>108</v>
      </c>
      <c r="C16" s="65"/>
      <c r="D16" s="65"/>
      <c r="E16" s="66"/>
      <c r="F16" s="29" t="s">
        <v>23</v>
      </c>
      <c r="G16" s="30">
        <v>1</v>
      </c>
      <c r="H16" s="31"/>
      <c r="I16" s="31">
        <f>I123</f>
        <v>0</v>
      </c>
      <c r="J16" s="32"/>
      <c r="K16" s="33"/>
    </row>
    <row r="17" spans="1:19" ht="27.95" customHeight="1">
      <c r="A17" s="4"/>
      <c r="B17" s="64" t="s">
        <v>27</v>
      </c>
      <c r="C17" s="65"/>
      <c r="D17" s="65"/>
      <c r="E17" s="66"/>
      <c r="F17" s="29"/>
      <c r="G17" s="30"/>
      <c r="H17" s="31"/>
      <c r="I17" s="31">
        <f>SUM(I14:I16)</f>
        <v>0</v>
      </c>
      <c r="J17" s="32"/>
      <c r="K17" s="33"/>
    </row>
    <row r="18" spans="1:19" ht="27.95" customHeight="1">
      <c r="A18" s="4"/>
      <c r="B18" s="64" t="s">
        <v>109</v>
      </c>
      <c r="C18" s="65"/>
      <c r="D18" s="65"/>
      <c r="E18" s="66"/>
      <c r="F18" s="29" t="s">
        <v>28</v>
      </c>
      <c r="G18" s="30">
        <v>10</v>
      </c>
      <c r="H18" s="31"/>
      <c r="I18" s="31">
        <f>ROUNDDOWN(I17*G18%,0)</f>
        <v>0</v>
      </c>
      <c r="J18" s="32"/>
      <c r="K18" s="33"/>
    </row>
    <row r="19" spans="1:19" ht="27.95" customHeight="1">
      <c r="A19" s="4"/>
      <c r="B19" s="64" t="s">
        <v>24</v>
      </c>
      <c r="C19" s="65"/>
      <c r="D19" s="65"/>
      <c r="E19" s="66"/>
      <c r="F19" s="29"/>
      <c r="G19" s="30"/>
      <c r="H19" s="31"/>
      <c r="I19" s="31">
        <f>SUM(I17:I18)</f>
        <v>0</v>
      </c>
      <c r="J19" s="32"/>
      <c r="K19" s="33"/>
    </row>
    <row r="20" spans="1:19" ht="27.95" customHeight="1">
      <c r="A20" s="4"/>
      <c r="B20" s="64"/>
      <c r="C20" s="65"/>
      <c r="D20" s="65"/>
      <c r="E20" s="66"/>
      <c r="F20" s="48"/>
      <c r="G20" s="49"/>
      <c r="H20" s="50"/>
      <c r="I20" s="50"/>
      <c r="J20" s="51"/>
      <c r="K20" s="52"/>
    </row>
    <row r="21" spans="1:19" ht="27.95" customHeight="1">
      <c r="A21" s="4"/>
      <c r="B21" s="83" t="s">
        <v>16</v>
      </c>
      <c r="C21" s="84"/>
      <c r="D21" s="84"/>
      <c r="E21" s="85"/>
      <c r="F21" s="35"/>
      <c r="G21" s="35"/>
      <c r="H21" s="35"/>
      <c r="I21" s="35"/>
      <c r="J21" s="32"/>
      <c r="K21" s="33"/>
      <c r="L21" s="7"/>
      <c r="R21" s="8"/>
      <c r="S21" s="6"/>
    </row>
    <row r="22" spans="1:19" ht="27.95" customHeight="1">
      <c r="A22" s="4"/>
      <c r="B22" s="64" t="s">
        <v>110</v>
      </c>
      <c r="C22" s="65"/>
      <c r="D22" s="65"/>
      <c r="E22" s="66"/>
      <c r="F22" s="25"/>
      <c r="G22" s="25"/>
      <c r="H22" s="25"/>
      <c r="I22" s="26">
        <f>SUM(I23,I25,I27,I33,I37)</f>
        <v>0</v>
      </c>
      <c r="J22" s="27"/>
      <c r="K22" s="28"/>
      <c r="L22" s="7"/>
      <c r="R22" s="8"/>
      <c r="S22" s="6"/>
    </row>
    <row r="23" spans="1:19" ht="27.95" customHeight="1">
      <c r="A23" s="4"/>
      <c r="B23" s="64" t="s">
        <v>111</v>
      </c>
      <c r="C23" s="65"/>
      <c r="D23" s="65"/>
      <c r="E23" s="66"/>
      <c r="F23" s="29"/>
      <c r="G23" s="30"/>
      <c r="H23" s="31"/>
      <c r="I23" s="31">
        <f>I24</f>
        <v>0</v>
      </c>
      <c r="J23" s="32"/>
      <c r="K23" s="33"/>
      <c r="R23" s="8"/>
      <c r="S23" s="6"/>
    </row>
    <row r="24" spans="1:19" ht="27.95" customHeight="1">
      <c r="A24" s="4"/>
      <c r="B24" s="64" t="s">
        <v>112</v>
      </c>
      <c r="C24" s="65"/>
      <c r="D24" s="65"/>
      <c r="E24" s="66"/>
      <c r="F24" s="29" t="s">
        <v>6</v>
      </c>
      <c r="G24" s="30">
        <v>4</v>
      </c>
      <c r="H24" s="31"/>
      <c r="I24" s="31">
        <f>ROUNDDOWN(G24*H24,0)</f>
        <v>0</v>
      </c>
      <c r="J24" s="32"/>
      <c r="K24" s="33"/>
      <c r="R24" s="8"/>
      <c r="S24" s="6"/>
    </row>
    <row r="25" spans="1:19" ht="27.95" customHeight="1">
      <c r="A25" s="4"/>
      <c r="B25" s="64" t="s">
        <v>113</v>
      </c>
      <c r="C25" s="65"/>
      <c r="D25" s="65"/>
      <c r="E25" s="66"/>
      <c r="F25" s="29"/>
      <c r="G25" s="30"/>
      <c r="H25" s="31"/>
      <c r="I25" s="31">
        <f>I26</f>
        <v>0</v>
      </c>
      <c r="J25" s="32"/>
      <c r="K25" s="33"/>
      <c r="R25" s="8"/>
      <c r="S25" s="6"/>
    </row>
    <row r="26" spans="1:19" ht="27.95" customHeight="1">
      <c r="A26" s="4"/>
      <c r="B26" s="64" t="s">
        <v>114</v>
      </c>
      <c r="C26" s="65"/>
      <c r="D26" s="65"/>
      <c r="E26" s="66"/>
      <c r="F26" s="29" t="s">
        <v>5</v>
      </c>
      <c r="G26" s="30">
        <v>1</v>
      </c>
      <c r="H26" s="31"/>
      <c r="I26" s="31">
        <f>ROUNDDOWN(G26*H26,0)</f>
        <v>0</v>
      </c>
      <c r="J26" s="32"/>
      <c r="K26" s="33" t="s">
        <v>19</v>
      </c>
      <c r="R26" s="8"/>
      <c r="S26" s="6"/>
    </row>
    <row r="27" spans="1:19" ht="27.95" customHeight="1">
      <c r="A27" s="4"/>
      <c r="B27" s="64" t="s">
        <v>115</v>
      </c>
      <c r="C27" s="65"/>
      <c r="D27" s="65"/>
      <c r="E27" s="66"/>
      <c r="F27" s="29"/>
      <c r="G27" s="30"/>
      <c r="H27" s="31"/>
      <c r="I27" s="31">
        <f>SUM(I28:I32)</f>
        <v>0</v>
      </c>
      <c r="J27" s="32"/>
      <c r="K27" s="33"/>
      <c r="R27" s="8"/>
      <c r="S27" s="6"/>
    </row>
    <row r="28" spans="1:19" ht="27.95" customHeight="1">
      <c r="A28" s="4"/>
      <c r="B28" s="64" t="s">
        <v>116</v>
      </c>
      <c r="C28" s="65"/>
      <c r="D28" s="65"/>
      <c r="E28" s="66"/>
      <c r="F28" s="29" t="s">
        <v>14</v>
      </c>
      <c r="G28" s="30">
        <v>1</v>
      </c>
      <c r="H28" s="31"/>
      <c r="I28" s="31">
        <f t="shared" ref="I28:I32" si="0">ROUNDDOWN(G28*H28,0)</f>
        <v>0</v>
      </c>
      <c r="J28" s="32"/>
      <c r="K28" s="33"/>
      <c r="R28" s="8"/>
      <c r="S28" s="6"/>
    </row>
    <row r="29" spans="1:19" ht="27.95" customHeight="1">
      <c r="A29" s="4"/>
      <c r="B29" s="64" t="s">
        <v>117</v>
      </c>
      <c r="C29" s="65"/>
      <c r="D29" s="65"/>
      <c r="E29" s="66"/>
      <c r="F29" s="29" t="s">
        <v>17</v>
      </c>
      <c r="G29" s="30">
        <v>0.1</v>
      </c>
      <c r="H29" s="31"/>
      <c r="I29" s="31">
        <f t="shared" si="0"/>
        <v>0</v>
      </c>
      <c r="J29" s="32"/>
      <c r="K29" s="33"/>
      <c r="R29" s="8"/>
      <c r="S29" s="6"/>
    </row>
    <row r="30" spans="1:19" ht="27.95" customHeight="1">
      <c r="A30" s="4"/>
      <c r="B30" s="64" t="s">
        <v>118</v>
      </c>
      <c r="C30" s="65"/>
      <c r="D30" s="65"/>
      <c r="E30" s="66"/>
      <c r="F30" s="29" t="s">
        <v>17</v>
      </c>
      <c r="G30" s="30">
        <v>0.1</v>
      </c>
      <c r="H30" s="31"/>
      <c r="I30" s="31">
        <f t="shared" si="0"/>
        <v>0</v>
      </c>
      <c r="J30" s="32"/>
      <c r="K30" s="33"/>
      <c r="R30" s="8"/>
      <c r="S30" s="6"/>
    </row>
    <row r="31" spans="1:19" ht="27.95" customHeight="1">
      <c r="A31" s="4"/>
      <c r="B31" s="64" t="s">
        <v>119</v>
      </c>
      <c r="C31" s="65"/>
      <c r="D31" s="65"/>
      <c r="E31" s="66"/>
      <c r="F31" s="29" t="s">
        <v>17</v>
      </c>
      <c r="G31" s="30">
        <v>0.1</v>
      </c>
      <c r="H31" s="31"/>
      <c r="I31" s="31">
        <f t="shared" si="0"/>
        <v>0</v>
      </c>
      <c r="J31" s="32"/>
      <c r="K31" s="33"/>
      <c r="R31" s="8"/>
      <c r="S31" s="6"/>
    </row>
    <row r="32" spans="1:19" ht="27.95" customHeight="1">
      <c r="A32" s="4"/>
      <c r="B32" s="64" t="s">
        <v>120</v>
      </c>
      <c r="C32" s="65"/>
      <c r="D32" s="65"/>
      <c r="E32" s="66"/>
      <c r="F32" s="29" t="s">
        <v>17</v>
      </c>
      <c r="G32" s="30">
        <v>0.1</v>
      </c>
      <c r="H32" s="31"/>
      <c r="I32" s="31">
        <f t="shared" si="0"/>
        <v>0</v>
      </c>
      <c r="J32" s="32"/>
      <c r="K32" s="33"/>
      <c r="R32" s="8"/>
      <c r="S32" s="6"/>
    </row>
    <row r="33" spans="1:20" ht="27.95" customHeight="1">
      <c r="A33" s="4"/>
      <c r="B33" s="64" t="s">
        <v>121</v>
      </c>
      <c r="C33" s="65"/>
      <c r="D33" s="65"/>
      <c r="E33" s="66"/>
      <c r="F33" s="29"/>
      <c r="G33" s="30"/>
      <c r="H33" s="31"/>
      <c r="I33" s="31">
        <f>SUM(I34:I36)</f>
        <v>0</v>
      </c>
      <c r="J33" s="32"/>
      <c r="K33" s="33"/>
      <c r="R33" s="8"/>
      <c r="S33" s="6"/>
    </row>
    <row r="34" spans="1:20" ht="27.95" customHeight="1">
      <c r="A34" s="4"/>
      <c r="B34" s="64" t="s">
        <v>117</v>
      </c>
      <c r="C34" s="65"/>
      <c r="D34" s="65"/>
      <c r="E34" s="66"/>
      <c r="F34" s="29" t="s">
        <v>17</v>
      </c>
      <c r="G34" s="30">
        <v>0.2</v>
      </c>
      <c r="H34" s="31"/>
      <c r="I34" s="31">
        <f t="shared" ref="I34:I35" si="1">ROUNDDOWN(G34*H34,0)</f>
        <v>0</v>
      </c>
      <c r="J34" s="32"/>
      <c r="K34" s="33"/>
      <c r="R34" s="8"/>
      <c r="S34" s="6"/>
    </row>
    <row r="35" spans="1:20" ht="27.95" customHeight="1">
      <c r="A35" s="4"/>
      <c r="B35" s="64" t="s">
        <v>119</v>
      </c>
      <c r="C35" s="65"/>
      <c r="D35" s="65"/>
      <c r="E35" s="66"/>
      <c r="F35" s="29" t="s">
        <v>17</v>
      </c>
      <c r="G35" s="30">
        <v>0.2</v>
      </c>
      <c r="H35" s="31"/>
      <c r="I35" s="31">
        <f t="shared" si="1"/>
        <v>0</v>
      </c>
      <c r="J35" s="32"/>
      <c r="K35" s="33"/>
      <c r="M35" s="9"/>
      <c r="R35" s="8"/>
      <c r="S35" s="6"/>
    </row>
    <row r="36" spans="1:20" ht="27.95" customHeight="1">
      <c r="A36" s="4"/>
      <c r="B36" s="64" t="s">
        <v>120</v>
      </c>
      <c r="C36" s="65"/>
      <c r="D36" s="65"/>
      <c r="E36" s="66"/>
      <c r="F36" s="29" t="s">
        <v>17</v>
      </c>
      <c r="G36" s="30">
        <v>0.2</v>
      </c>
      <c r="H36" s="31"/>
      <c r="I36" s="31">
        <f>ROUNDDOWN(G36*H36,0)</f>
        <v>0</v>
      </c>
      <c r="J36" s="32"/>
      <c r="K36" s="34"/>
      <c r="R36" s="8"/>
      <c r="S36" s="6"/>
    </row>
    <row r="37" spans="1:20" ht="27.95" customHeight="1">
      <c r="A37" s="4"/>
      <c r="B37" s="64" t="s">
        <v>122</v>
      </c>
      <c r="C37" s="65"/>
      <c r="D37" s="65"/>
      <c r="E37" s="66"/>
      <c r="F37" s="29"/>
      <c r="G37" s="30"/>
      <c r="H37" s="31"/>
      <c r="I37" s="31">
        <f>I38</f>
        <v>0</v>
      </c>
      <c r="J37" s="32"/>
      <c r="K37" s="33"/>
      <c r="R37" s="8"/>
      <c r="S37" s="6"/>
    </row>
    <row r="38" spans="1:20" ht="27.75" customHeight="1">
      <c r="A38" s="4"/>
      <c r="B38" s="64" t="s">
        <v>123</v>
      </c>
      <c r="C38" s="65"/>
      <c r="D38" s="65"/>
      <c r="E38" s="66"/>
      <c r="F38" s="29" t="s">
        <v>18</v>
      </c>
      <c r="G38" s="30">
        <v>0.2</v>
      </c>
      <c r="H38" s="31"/>
      <c r="I38" s="31">
        <f>ROUNDDOWN(G38*H38,0)</f>
        <v>0</v>
      </c>
      <c r="J38" s="36"/>
      <c r="K38" s="37"/>
      <c r="M38" s="24"/>
      <c r="N38" s="13"/>
      <c r="O38" s="13"/>
      <c r="P38" s="13"/>
      <c r="S38" s="57"/>
    </row>
    <row r="39" spans="1:20" ht="27.75" customHeight="1">
      <c r="A39" s="4"/>
      <c r="B39" s="64" t="s">
        <v>97</v>
      </c>
      <c r="C39" s="65"/>
      <c r="D39" s="65"/>
      <c r="E39" s="66"/>
      <c r="F39" s="35"/>
      <c r="G39" s="30"/>
      <c r="H39" s="31"/>
      <c r="I39" s="31"/>
      <c r="J39" s="36"/>
      <c r="K39" s="38"/>
      <c r="S39" s="57"/>
    </row>
    <row r="40" spans="1:20" ht="27.75" customHeight="1">
      <c r="A40" s="4"/>
      <c r="B40" s="64" t="s">
        <v>20</v>
      </c>
      <c r="C40" s="65"/>
      <c r="D40" s="65"/>
      <c r="E40" s="66"/>
      <c r="F40" s="29"/>
      <c r="G40" s="30"/>
      <c r="H40" s="31"/>
      <c r="I40" s="31">
        <f>SUM(I22,I39)</f>
        <v>0</v>
      </c>
      <c r="J40" s="36"/>
      <c r="K40" s="39"/>
      <c r="S40" s="6"/>
    </row>
    <row r="41" spans="1:20" ht="27.75" customHeight="1">
      <c r="A41" s="4"/>
      <c r="B41" s="64" t="s">
        <v>21</v>
      </c>
      <c r="C41" s="65"/>
      <c r="D41" s="65"/>
      <c r="E41" s="66"/>
      <c r="F41" s="29"/>
      <c r="G41" s="30"/>
      <c r="H41" s="31"/>
      <c r="I41" s="31">
        <f>I42</f>
        <v>0</v>
      </c>
      <c r="J41" s="36"/>
      <c r="K41" s="37"/>
      <c r="S41" s="10"/>
      <c r="T41" s="10"/>
    </row>
    <row r="42" spans="1:20" ht="27.75" customHeight="1">
      <c r="A42" s="4"/>
      <c r="B42" s="64" t="s">
        <v>76</v>
      </c>
      <c r="C42" s="65"/>
      <c r="D42" s="65"/>
      <c r="E42" s="66"/>
      <c r="F42" s="29" t="s">
        <v>23</v>
      </c>
      <c r="G42" s="30">
        <v>1</v>
      </c>
      <c r="H42" s="31"/>
      <c r="I42" s="31"/>
      <c r="J42" s="36"/>
      <c r="K42" s="40"/>
      <c r="S42" s="10"/>
      <c r="T42" s="10"/>
    </row>
    <row r="43" spans="1:20" ht="27.75" customHeight="1">
      <c r="A43" s="4"/>
      <c r="B43" s="64" t="s">
        <v>22</v>
      </c>
      <c r="C43" s="65"/>
      <c r="D43" s="65"/>
      <c r="E43" s="66"/>
      <c r="F43" s="29"/>
      <c r="G43" s="30"/>
      <c r="H43" s="41"/>
      <c r="I43" s="31">
        <f>SUM(I40:I41)</f>
        <v>0</v>
      </c>
      <c r="J43" s="36"/>
      <c r="K43" s="39"/>
      <c r="S43" s="10"/>
    </row>
    <row r="44" spans="1:20" ht="27.75" customHeight="1">
      <c r="A44" s="4"/>
      <c r="B44" s="64"/>
      <c r="C44" s="65"/>
      <c r="D44" s="65"/>
      <c r="E44" s="66"/>
      <c r="F44" s="35"/>
      <c r="G44" s="30"/>
      <c r="H44" s="31"/>
      <c r="I44" s="31"/>
      <c r="J44" s="36"/>
      <c r="K44" s="37">
        <f>I43</f>
        <v>0</v>
      </c>
      <c r="S44" s="10"/>
      <c r="T44" s="10"/>
    </row>
    <row r="45" spans="1:20" ht="27.75" customHeight="1">
      <c r="A45" s="4"/>
      <c r="B45" s="64"/>
      <c r="C45" s="65"/>
      <c r="D45" s="65"/>
      <c r="E45" s="66"/>
      <c r="F45" s="35"/>
      <c r="G45" s="30"/>
      <c r="H45" s="31"/>
      <c r="I45" s="31"/>
      <c r="J45" s="36"/>
      <c r="K45" s="37"/>
      <c r="S45" s="10"/>
      <c r="T45" s="10"/>
    </row>
    <row r="46" spans="1:20" ht="27.75" customHeight="1">
      <c r="A46" s="4"/>
      <c r="B46" s="64"/>
      <c r="C46" s="65"/>
      <c r="D46" s="65"/>
      <c r="E46" s="66"/>
      <c r="F46" s="35"/>
      <c r="G46" s="30"/>
      <c r="H46" s="31"/>
      <c r="I46" s="31"/>
      <c r="J46" s="36"/>
      <c r="K46" s="39"/>
      <c r="S46" s="10"/>
      <c r="T46" s="10"/>
    </row>
    <row r="47" spans="1:20" ht="27.95" customHeight="1">
      <c r="A47" s="4"/>
      <c r="B47" s="61"/>
      <c r="C47" s="62"/>
      <c r="D47" s="62"/>
      <c r="E47" s="63"/>
      <c r="F47" s="43"/>
      <c r="G47" s="44"/>
      <c r="H47" s="45"/>
      <c r="I47" s="45"/>
      <c r="J47" s="46"/>
      <c r="K47" s="47"/>
    </row>
    <row r="48" spans="1:20" ht="27.95" customHeight="1">
      <c r="B48" s="53"/>
      <c r="C48" s="53"/>
      <c r="D48" s="53"/>
      <c r="E48" s="53"/>
      <c r="F48" s="54"/>
      <c r="G48" s="55"/>
      <c r="H48" s="56"/>
      <c r="I48" s="56"/>
      <c r="J48" s="16"/>
      <c r="K48" s="54" t="s">
        <v>29</v>
      </c>
    </row>
    <row r="49" spans="1:19" ht="27.95" customHeight="1">
      <c r="A49" s="4"/>
      <c r="B49" s="67" t="s">
        <v>33</v>
      </c>
      <c r="C49" s="68"/>
      <c r="D49" s="68"/>
      <c r="E49" s="69"/>
      <c r="F49" s="19" t="s">
        <v>3</v>
      </c>
      <c r="G49" s="19" t="s">
        <v>4</v>
      </c>
      <c r="H49" s="19" t="s">
        <v>0</v>
      </c>
      <c r="I49" s="19" t="s">
        <v>1</v>
      </c>
      <c r="J49" s="77" t="s">
        <v>2</v>
      </c>
      <c r="K49" s="78"/>
      <c r="O49" s="73"/>
      <c r="P49" s="73"/>
      <c r="Q49" s="73"/>
      <c r="R49" s="5"/>
      <c r="S49" s="6"/>
    </row>
    <row r="50" spans="1:19" ht="27.75" customHeight="1">
      <c r="A50" s="4"/>
      <c r="B50" s="74" t="s">
        <v>25</v>
      </c>
      <c r="C50" s="75"/>
      <c r="D50" s="75"/>
      <c r="E50" s="76"/>
      <c r="F50" s="29"/>
      <c r="G50" s="30"/>
      <c r="H50" s="31"/>
      <c r="I50" s="31"/>
      <c r="J50" s="42"/>
      <c r="K50" s="39"/>
    </row>
    <row r="51" spans="1:19" ht="27.95" customHeight="1">
      <c r="A51" s="4"/>
      <c r="B51" s="64" t="s">
        <v>34</v>
      </c>
      <c r="C51" s="65"/>
      <c r="D51" s="65"/>
      <c r="E51" s="66"/>
      <c r="F51" s="29"/>
      <c r="G51" s="30"/>
      <c r="H51" s="31"/>
      <c r="I51" s="31">
        <f>SUM(I52,I61)</f>
        <v>0</v>
      </c>
      <c r="J51" s="32"/>
      <c r="K51" s="33"/>
      <c r="R51" s="8"/>
      <c r="S51" s="6"/>
    </row>
    <row r="52" spans="1:19" ht="27.95" customHeight="1">
      <c r="A52" s="4"/>
      <c r="B52" s="64" t="s">
        <v>35</v>
      </c>
      <c r="C52" s="65"/>
      <c r="D52" s="65"/>
      <c r="E52" s="66"/>
      <c r="F52" s="29"/>
      <c r="G52" s="30"/>
      <c r="H52" s="31"/>
      <c r="I52" s="31">
        <f>SUM(I53,I56,I59:I60)</f>
        <v>0</v>
      </c>
      <c r="J52" s="42"/>
      <c r="K52" s="39"/>
    </row>
    <row r="53" spans="1:19" ht="27.95" customHeight="1">
      <c r="A53" s="4"/>
      <c r="B53" s="64" t="s">
        <v>36</v>
      </c>
      <c r="C53" s="65"/>
      <c r="D53" s="65"/>
      <c r="E53" s="66"/>
      <c r="F53" s="29" t="s">
        <v>31</v>
      </c>
      <c r="G53" s="30">
        <v>2</v>
      </c>
      <c r="H53" s="31"/>
      <c r="I53" s="31">
        <f>SUM(I54:I55)</f>
        <v>0</v>
      </c>
      <c r="J53" s="32"/>
      <c r="K53" s="33"/>
    </row>
    <row r="54" spans="1:19" ht="27.95" customHeight="1">
      <c r="A54" s="4"/>
      <c r="B54" s="64" t="s">
        <v>37</v>
      </c>
      <c r="C54" s="65"/>
      <c r="D54" s="65"/>
      <c r="E54" s="66"/>
      <c r="F54" s="29" t="s">
        <v>30</v>
      </c>
      <c r="G54" s="30">
        <v>10</v>
      </c>
      <c r="H54" s="31"/>
      <c r="I54" s="31">
        <f t="shared" ref="I54:I55" si="2">ROUNDDOWN(G54*H54,0)</f>
        <v>0</v>
      </c>
      <c r="J54" s="32"/>
      <c r="K54" s="33"/>
    </row>
    <row r="55" spans="1:19" ht="27.95" customHeight="1">
      <c r="A55" s="4"/>
      <c r="B55" s="64" t="s">
        <v>38</v>
      </c>
      <c r="C55" s="65"/>
      <c r="D55" s="65"/>
      <c r="E55" s="66"/>
      <c r="F55" s="29" t="s">
        <v>30</v>
      </c>
      <c r="G55" s="30">
        <v>10</v>
      </c>
      <c r="H55" s="31"/>
      <c r="I55" s="31">
        <f t="shared" si="2"/>
        <v>0</v>
      </c>
      <c r="J55" s="32"/>
      <c r="K55" s="33"/>
    </row>
    <row r="56" spans="1:19" ht="27.95" customHeight="1">
      <c r="A56" s="4"/>
      <c r="B56" s="64" t="s">
        <v>39</v>
      </c>
      <c r="C56" s="65"/>
      <c r="D56" s="65"/>
      <c r="E56" s="66"/>
      <c r="F56" s="29"/>
      <c r="G56" s="30"/>
      <c r="H56" s="31"/>
      <c r="I56" s="31">
        <f>SUM(I57:I58)</f>
        <v>0</v>
      </c>
      <c r="J56" s="32"/>
      <c r="K56" s="33"/>
    </row>
    <row r="57" spans="1:19" ht="27.95" customHeight="1">
      <c r="A57" s="4"/>
      <c r="B57" s="64" t="s">
        <v>37</v>
      </c>
      <c r="C57" s="65"/>
      <c r="D57" s="65"/>
      <c r="E57" s="66"/>
      <c r="F57" s="29" t="s">
        <v>32</v>
      </c>
      <c r="G57" s="30">
        <v>10</v>
      </c>
      <c r="H57" s="31"/>
      <c r="I57" s="31">
        <f t="shared" ref="I57:I59" si="3">ROUNDDOWN(G57*H57,0)</f>
        <v>0</v>
      </c>
      <c r="J57" s="32"/>
      <c r="K57" s="33"/>
    </row>
    <row r="58" spans="1:19" ht="27.95" customHeight="1">
      <c r="A58" s="4"/>
      <c r="B58" s="64" t="s">
        <v>38</v>
      </c>
      <c r="C58" s="65"/>
      <c r="D58" s="65"/>
      <c r="E58" s="66"/>
      <c r="F58" s="29" t="s">
        <v>32</v>
      </c>
      <c r="G58" s="49">
        <v>10</v>
      </c>
      <c r="H58" s="50"/>
      <c r="I58" s="31">
        <f t="shared" si="3"/>
        <v>0</v>
      </c>
      <c r="J58" s="51"/>
      <c r="K58" s="52"/>
    </row>
    <row r="59" spans="1:19" ht="27.95" customHeight="1">
      <c r="A59" s="4"/>
      <c r="B59" s="64" t="s">
        <v>40</v>
      </c>
      <c r="C59" s="65"/>
      <c r="D59" s="65"/>
      <c r="E59" s="66"/>
      <c r="F59" s="29" t="s">
        <v>51</v>
      </c>
      <c r="G59" s="30">
        <v>1</v>
      </c>
      <c r="H59" s="31"/>
      <c r="I59" s="31">
        <f t="shared" si="3"/>
        <v>0</v>
      </c>
      <c r="J59" s="32"/>
      <c r="K59" s="33"/>
      <c r="L59" s="7"/>
      <c r="R59" s="8"/>
      <c r="S59" s="6"/>
    </row>
    <row r="60" spans="1:19" ht="27.95" customHeight="1">
      <c r="A60" s="4"/>
      <c r="B60" s="64" t="s">
        <v>41</v>
      </c>
      <c r="C60" s="65"/>
      <c r="D60" s="65"/>
      <c r="E60" s="66"/>
      <c r="F60" s="29" t="s">
        <v>23</v>
      </c>
      <c r="G60" s="30">
        <v>1</v>
      </c>
      <c r="H60" s="26"/>
      <c r="I60" s="26"/>
      <c r="J60" s="27"/>
      <c r="K60" s="28"/>
      <c r="L60" s="7"/>
      <c r="R60" s="8"/>
      <c r="S60" s="6"/>
    </row>
    <row r="61" spans="1:19" ht="27.95" customHeight="1">
      <c r="A61" s="4"/>
      <c r="B61" s="64" t="s">
        <v>42</v>
      </c>
      <c r="C61" s="65"/>
      <c r="D61" s="65"/>
      <c r="E61" s="66"/>
      <c r="F61" s="29"/>
      <c r="G61" s="30"/>
      <c r="H61" s="31"/>
      <c r="I61" s="31">
        <f>SUM(I62:I63,I65:I68)</f>
        <v>0</v>
      </c>
      <c r="J61" s="32"/>
      <c r="K61" s="33"/>
      <c r="R61" s="8"/>
      <c r="S61" s="6"/>
    </row>
    <row r="62" spans="1:19" ht="27.95" customHeight="1">
      <c r="A62" s="4"/>
      <c r="B62" s="64" t="s">
        <v>43</v>
      </c>
      <c r="C62" s="65"/>
      <c r="D62" s="65"/>
      <c r="E62" s="66"/>
      <c r="F62" s="29" t="s">
        <v>44</v>
      </c>
      <c r="G62" s="30">
        <v>2</v>
      </c>
      <c r="H62" s="31"/>
      <c r="I62" s="31">
        <f t="shared" ref="I62" si="4">ROUNDDOWN(G62*H62,0)</f>
        <v>0</v>
      </c>
      <c r="J62" s="32"/>
      <c r="K62" s="33"/>
      <c r="R62" s="8"/>
      <c r="S62" s="6"/>
    </row>
    <row r="63" spans="1:19" ht="27.95" customHeight="1">
      <c r="A63" s="4"/>
      <c r="B63" s="64" t="s">
        <v>45</v>
      </c>
      <c r="C63" s="65"/>
      <c r="D63" s="65"/>
      <c r="E63" s="66"/>
      <c r="F63" s="29"/>
      <c r="G63" s="30"/>
      <c r="H63" s="31"/>
      <c r="I63" s="31">
        <f>I64</f>
        <v>0</v>
      </c>
      <c r="J63" s="32"/>
      <c r="K63" s="33"/>
      <c r="R63" s="8"/>
      <c r="S63" s="6"/>
    </row>
    <row r="64" spans="1:19" ht="27.95" customHeight="1">
      <c r="A64" s="4"/>
      <c r="B64" s="64" t="s">
        <v>46</v>
      </c>
      <c r="C64" s="65"/>
      <c r="D64" s="65"/>
      <c r="E64" s="66"/>
      <c r="F64" s="29" t="s">
        <v>31</v>
      </c>
      <c r="G64" s="30">
        <v>2</v>
      </c>
      <c r="H64" s="31"/>
      <c r="I64" s="31">
        <f t="shared" ref="I64:I66" si="5">ROUNDDOWN(G64*H64,0)</f>
        <v>0</v>
      </c>
      <c r="J64" s="32"/>
      <c r="K64" s="33"/>
      <c r="R64" s="8"/>
      <c r="S64" s="6"/>
    </row>
    <row r="65" spans="1:20" ht="27.95" customHeight="1">
      <c r="A65" s="4"/>
      <c r="B65" s="64" t="s">
        <v>47</v>
      </c>
      <c r="C65" s="65"/>
      <c r="D65" s="65"/>
      <c r="E65" s="66"/>
      <c r="F65" s="29" t="s">
        <v>51</v>
      </c>
      <c r="G65" s="30">
        <v>1</v>
      </c>
      <c r="H65" s="31"/>
      <c r="I65" s="31">
        <f t="shared" si="5"/>
        <v>0</v>
      </c>
      <c r="J65" s="32"/>
      <c r="K65" s="33"/>
      <c r="R65" s="8"/>
      <c r="S65" s="6"/>
    </row>
    <row r="66" spans="1:20" ht="27.95" customHeight="1">
      <c r="A66" s="4"/>
      <c r="B66" s="64" t="s">
        <v>48</v>
      </c>
      <c r="C66" s="65"/>
      <c r="D66" s="65"/>
      <c r="E66" s="66"/>
      <c r="F66" s="29" t="s">
        <v>31</v>
      </c>
      <c r="G66" s="30">
        <v>2</v>
      </c>
      <c r="H66" s="31"/>
      <c r="I66" s="31">
        <f t="shared" si="5"/>
        <v>0</v>
      </c>
      <c r="J66" s="32"/>
      <c r="K66" s="33"/>
      <c r="R66" s="8"/>
      <c r="S66" s="6"/>
    </row>
    <row r="67" spans="1:20" ht="27.95" customHeight="1">
      <c r="A67" s="4"/>
      <c r="B67" s="64" t="s">
        <v>49</v>
      </c>
      <c r="C67" s="65"/>
      <c r="D67" s="65"/>
      <c r="E67" s="66"/>
      <c r="F67" s="29" t="s">
        <v>23</v>
      </c>
      <c r="G67" s="30">
        <v>1</v>
      </c>
      <c r="H67" s="31"/>
      <c r="I67" s="31"/>
      <c r="J67" s="32"/>
      <c r="K67" s="33"/>
      <c r="R67" s="8"/>
      <c r="S67" s="6"/>
    </row>
    <row r="68" spans="1:20" ht="27.95" customHeight="1">
      <c r="A68" s="4"/>
      <c r="B68" s="64" t="s">
        <v>50</v>
      </c>
      <c r="C68" s="65"/>
      <c r="D68" s="65"/>
      <c r="E68" s="66"/>
      <c r="F68" s="29" t="s">
        <v>23</v>
      </c>
      <c r="G68" s="30">
        <v>1</v>
      </c>
      <c r="H68" s="31"/>
      <c r="I68" s="31"/>
      <c r="J68" s="32"/>
      <c r="K68" s="33"/>
      <c r="R68" s="8"/>
      <c r="S68" s="6"/>
    </row>
    <row r="69" spans="1:20" ht="27.95" customHeight="1">
      <c r="A69" s="4"/>
      <c r="B69" s="64" t="s">
        <v>52</v>
      </c>
      <c r="C69" s="65"/>
      <c r="D69" s="65"/>
      <c r="E69" s="66"/>
      <c r="F69" s="29"/>
      <c r="G69" s="30"/>
      <c r="H69" s="31"/>
      <c r="I69" s="31">
        <f>SUM(I70,I84)</f>
        <v>0</v>
      </c>
      <c r="J69" s="32"/>
      <c r="K69" s="33"/>
      <c r="R69" s="8"/>
      <c r="S69" s="6"/>
    </row>
    <row r="70" spans="1:20" ht="27.95" customHeight="1">
      <c r="A70" s="4"/>
      <c r="B70" s="64" t="s">
        <v>35</v>
      </c>
      <c r="C70" s="65"/>
      <c r="D70" s="65"/>
      <c r="E70" s="66"/>
      <c r="F70" s="29"/>
      <c r="G70" s="30"/>
      <c r="H70" s="31"/>
      <c r="I70" s="31">
        <f>SUM(I71,I74,I78,I80,I82)</f>
        <v>0</v>
      </c>
      <c r="J70" s="32"/>
      <c r="K70" s="33"/>
      <c r="R70" s="8"/>
      <c r="S70" s="6"/>
    </row>
    <row r="71" spans="1:20" ht="27.95" customHeight="1">
      <c r="A71" s="4"/>
      <c r="B71" s="64" t="s">
        <v>53</v>
      </c>
      <c r="C71" s="65"/>
      <c r="D71" s="65"/>
      <c r="E71" s="66"/>
      <c r="F71" s="29"/>
      <c r="G71" s="30"/>
      <c r="H71" s="31"/>
      <c r="I71" s="31">
        <f>SUM(I72:I73)</f>
        <v>0</v>
      </c>
      <c r="J71" s="32"/>
      <c r="K71" s="33"/>
      <c r="R71" s="8"/>
      <c r="S71" s="6"/>
    </row>
    <row r="72" spans="1:20" ht="27.95" customHeight="1">
      <c r="A72" s="4"/>
      <c r="B72" s="64" t="s">
        <v>54</v>
      </c>
      <c r="C72" s="65"/>
      <c r="D72" s="65"/>
      <c r="E72" s="66"/>
      <c r="F72" s="29" t="s">
        <v>56</v>
      </c>
      <c r="G72" s="30">
        <v>3</v>
      </c>
      <c r="H72" s="31"/>
      <c r="I72" s="31">
        <f t="shared" ref="I72:I73" si="6">ROUNDDOWN(G72*H72,0)</f>
        <v>0</v>
      </c>
      <c r="J72" s="32"/>
      <c r="K72" s="33"/>
      <c r="M72" s="9"/>
      <c r="R72" s="8"/>
      <c r="S72" s="6"/>
    </row>
    <row r="73" spans="1:20" ht="27.95" customHeight="1">
      <c r="A73" s="4"/>
      <c r="B73" s="64" t="s">
        <v>55</v>
      </c>
      <c r="C73" s="65"/>
      <c r="D73" s="65"/>
      <c r="E73" s="66"/>
      <c r="F73" s="29" t="s">
        <v>56</v>
      </c>
      <c r="G73" s="30">
        <v>3</v>
      </c>
      <c r="H73" s="31"/>
      <c r="I73" s="31">
        <f t="shared" si="6"/>
        <v>0</v>
      </c>
      <c r="J73" s="32"/>
      <c r="K73" s="34"/>
      <c r="R73" s="8"/>
      <c r="S73" s="6"/>
    </row>
    <row r="74" spans="1:20" ht="27.95" customHeight="1">
      <c r="A74" s="4"/>
      <c r="B74" s="64" t="s">
        <v>57</v>
      </c>
      <c r="C74" s="65"/>
      <c r="D74" s="65"/>
      <c r="E74" s="66"/>
      <c r="F74" s="29"/>
      <c r="G74" s="30"/>
      <c r="H74" s="31"/>
      <c r="I74" s="31">
        <f>SUM(I75:I77)</f>
        <v>0</v>
      </c>
      <c r="J74" s="32"/>
      <c r="K74" s="33"/>
      <c r="R74" s="8"/>
      <c r="S74" s="6"/>
    </row>
    <row r="75" spans="1:20" ht="27.75" customHeight="1">
      <c r="A75" s="4"/>
      <c r="B75" s="64" t="s">
        <v>58</v>
      </c>
      <c r="C75" s="65"/>
      <c r="D75" s="65"/>
      <c r="E75" s="66"/>
      <c r="F75" s="29" t="s">
        <v>44</v>
      </c>
      <c r="G75" s="30">
        <v>1</v>
      </c>
      <c r="H75" s="31"/>
      <c r="I75" s="31">
        <f t="shared" ref="I75:I77" si="7">ROUNDDOWN(G75*H75,0)</f>
        <v>0</v>
      </c>
      <c r="J75" s="36"/>
      <c r="K75" s="37"/>
      <c r="M75" s="24"/>
      <c r="N75" s="13"/>
      <c r="O75" s="13"/>
      <c r="P75" s="13"/>
      <c r="S75" s="57"/>
    </row>
    <row r="76" spans="1:20" ht="27.75" customHeight="1">
      <c r="A76" s="4"/>
      <c r="B76" s="64" t="s">
        <v>59</v>
      </c>
      <c r="C76" s="65"/>
      <c r="D76" s="65"/>
      <c r="E76" s="66"/>
      <c r="F76" s="29" t="s">
        <v>31</v>
      </c>
      <c r="G76" s="30">
        <v>3</v>
      </c>
      <c r="H76" s="31"/>
      <c r="I76" s="31">
        <f>ROUNDDOWN(G76*H76,0)</f>
        <v>0</v>
      </c>
      <c r="J76" s="36"/>
      <c r="K76" s="38"/>
      <c r="S76" s="57"/>
    </row>
    <row r="77" spans="1:20" ht="27.75" customHeight="1">
      <c r="A77" s="4"/>
      <c r="B77" s="64" t="s">
        <v>60</v>
      </c>
      <c r="C77" s="65"/>
      <c r="D77" s="65"/>
      <c r="E77" s="66"/>
      <c r="F77" s="29" t="s">
        <v>31</v>
      </c>
      <c r="G77" s="30">
        <v>3</v>
      </c>
      <c r="H77" s="31"/>
      <c r="I77" s="31">
        <f t="shared" si="7"/>
        <v>0</v>
      </c>
      <c r="J77" s="36"/>
      <c r="K77" s="39"/>
      <c r="S77" s="6"/>
    </row>
    <row r="78" spans="1:20" ht="27.75" customHeight="1">
      <c r="A78" s="4"/>
      <c r="B78" s="64" t="s">
        <v>61</v>
      </c>
      <c r="C78" s="65"/>
      <c r="D78" s="65"/>
      <c r="E78" s="66"/>
      <c r="F78" s="29"/>
      <c r="G78" s="30"/>
      <c r="H78" s="31"/>
      <c r="I78" s="31">
        <f>I79</f>
        <v>0</v>
      </c>
      <c r="J78" s="36"/>
      <c r="K78" s="37"/>
      <c r="S78" s="10"/>
      <c r="T78" s="10"/>
    </row>
    <row r="79" spans="1:20" ht="27.75" customHeight="1">
      <c r="A79" s="4"/>
      <c r="B79" s="64" t="s">
        <v>62</v>
      </c>
      <c r="C79" s="65"/>
      <c r="D79" s="65"/>
      <c r="E79" s="66"/>
      <c r="F79" s="29" t="s">
        <v>56</v>
      </c>
      <c r="G79" s="30">
        <v>3</v>
      </c>
      <c r="H79" s="31"/>
      <c r="I79" s="31">
        <f t="shared" ref="I79" si="8">ROUNDDOWN(G79*H79,0)</f>
        <v>0</v>
      </c>
      <c r="J79" s="36"/>
      <c r="K79" s="40"/>
      <c r="S79" s="10"/>
      <c r="T79" s="10"/>
    </row>
    <row r="80" spans="1:20" ht="27.75" customHeight="1">
      <c r="A80" s="4"/>
      <c r="B80" s="64" t="s">
        <v>63</v>
      </c>
      <c r="C80" s="65"/>
      <c r="D80" s="65"/>
      <c r="E80" s="66"/>
      <c r="F80" s="29"/>
      <c r="G80" s="30"/>
      <c r="H80" s="31"/>
      <c r="I80" s="31">
        <f>I81</f>
        <v>0</v>
      </c>
      <c r="J80" s="36"/>
      <c r="K80" s="39"/>
      <c r="S80" s="10"/>
    </row>
    <row r="81" spans="1:20" ht="27.75" customHeight="1">
      <c r="A81" s="4"/>
      <c r="B81" s="64" t="s">
        <v>64</v>
      </c>
      <c r="C81" s="65"/>
      <c r="D81" s="65"/>
      <c r="E81" s="66"/>
      <c r="F81" s="29" t="s">
        <v>56</v>
      </c>
      <c r="G81" s="30">
        <v>3</v>
      </c>
      <c r="H81" s="31"/>
      <c r="I81" s="31">
        <f t="shared" ref="I81" si="9">ROUNDDOWN(G81*H81,0)</f>
        <v>0</v>
      </c>
      <c r="J81" s="36"/>
      <c r="K81" s="39"/>
      <c r="S81" s="10"/>
    </row>
    <row r="82" spans="1:20" ht="27.75" customHeight="1">
      <c r="A82" s="4"/>
      <c r="B82" s="64" t="s">
        <v>65</v>
      </c>
      <c r="C82" s="65"/>
      <c r="D82" s="65"/>
      <c r="E82" s="66"/>
      <c r="F82" s="29"/>
      <c r="G82" s="30"/>
      <c r="H82" s="31"/>
      <c r="I82" s="31">
        <f>I83</f>
        <v>0</v>
      </c>
      <c r="J82" s="36"/>
      <c r="K82" s="39"/>
      <c r="S82" s="10"/>
    </row>
    <row r="83" spans="1:20" ht="27.75" customHeight="1">
      <c r="A83" s="4"/>
      <c r="B83" s="64" t="s">
        <v>66</v>
      </c>
      <c r="C83" s="65"/>
      <c r="D83" s="65"/>
      <c r="E83" s="66"/>
      <c r="F83" s="29" t="s">
        <v>56</v>
      </c>
      <c r="G83" s="30">
        <v>3</v>
      </c>
      <c r="H83" s="31"/>
      <c r="I83" s="31">
        <f t="shared" ref="I83" si="10">ROUNDDOWN(G83*H83,0)</f>
        <v>0</v>
      </c>
      <c r="J83" s="36"/>
      <c r="K83" s="39"/>
      <c r="S83" s="10"/>
    </row>
    <row r="84" spans="1:20" ht="27.75" customHeight="1">
      <c r="A84" s="4"/>
      <c r="B84" s="64" t="s">
        <v>42</v>
      </c>
      <c r="C84" s="65"/>
      <c r="D84" s="65"/>
      <c r="E84" s="66"/>
      <c r="F84" s="29"/>
      <c r="G84" s="30"/>
      <c r="H84" s="31"/>
      <c r="I84" s="31">
        <f>SUM(I85,I87,I89)</f>
        <v>0</v>
      </c>
      <c r="J84" s="36"/>
      <c r="K84" s="39"/>
      <c r="S84" s="10"/>
    </row>
    <row r="85" spans="1:20" ht="27.75" customHeight="1">
      <c r="A85" s="4"/>
      <c r="B85" s="64" t="s">
        <v>67</v>
      </c>
      <c r="C85" s="65"/>
      <c r="D85" s="65"/>
      <c r="E85" s="66"/>
      <c r="F85" s="29"/>
      <c r="G85" s="30"/>
      <c r="H85" s="31"/>
      <c r="I85" s="31">
        <f>I86</f>
        <v>0</v>
      </c>
      <c r="J85" s="36"/>
      <c r="K85" s="39"/>
      <c r="S85" s="10"/>
    </row>
    <row r="86" spans="1:20" ht="27.75" customHeight="1">
      <c r="A86" s="4"/>
      <c r="B86" s="64" t="s">
        <v>68</v>
      </c>
      <c r="C86" s="65"/>
      <c r="D86" s="65"/>
      <c r="E86" s="66"/>
      <c r="F86" s="29" t="s">
        <v>51</v>
      </c>
      <c r="G86" s="30">
        <v>1</v>
      </c>
      <c r="H86" s="31"/>
      <c r="I86" s="31">
        <f>ROUNDDOWN(G86*H86,0)</f>
        <v>0</v>
      </c>
      <c r="J86" s="36"/>
      <c r="K86" s="39"/>
      <c r="S86" s="10"/>
    </row>
    <row r="87" spans="1:20" ht="27.75" customHeight="1">
      <c r="A87" s="4"/>
      <c r="B87" s="64" t="s">
        <v>69</v>
      </c>
      <c r="C87" s="65"/>
      <c r="D87" s="65"/>
      <c r="E87" s="66"/>
      <c r="F87" s="29"/>
      <c r="G87" s="30"/>
      <c r="H87" s="31"/>
      <c r="I87" s="31">
        <f>I88</f>
        <v>0</v>
      </c>
      <c r="J87" s="36"/>
      <c r="K87" s="39"/>
      <c r="S87" s="10"/>
    </row>
    <row r="88" spans="1:20" ht="27.75" customHeight="1">
      <c r="A88" s="4"/>
      <c r="B88" s="64" t="s">
        <v>70</v>
      </c>
      <c r="C88" s="65"/>
      <c r="D88" s="65"/>
      <c r="E88" s="66"/>
      <c r="F88" s="29" t="s">
        <v>71</v>
      </c>
      <c r="G88" s="30">
        <v>20</v>
      </c>
      <c r="H88" s="31"/>
      <c r="I88" s="31">
        <f>ROUNDDOWN(G88*H88,0)</f>
        <v>0</v>
      </c>
      <c r="J88" s="36"/>
      <c r="K88" s="39"/>
      <c r="S88" s="10"/>
    </row>
    <row r="89" spans="1:20" ht="27.75" customHeight="1">
      <c r="A89" s="4"/>
      <c r="B89" s="64" t="s">
        <v>72</v>
      </c>
      <c r="C89" s="65"/>
      <c r="D89" s="65"/>
      <c r="E89" s="66"/>
      <c r="F89" s="29"/>
      <c r="G89" s="30"/>
      <c r="H89" s="31"/>
      <c r="I89" s="31">
        <f>I90</f>
        <v>0</v>
      </c>
      <c r="J89" s="36"/>
      <c r="K89" s="39"/>
      <c r="S89" s="10"/>
    </row>
    <row r="90" spans="1:20" ht="27.75" customHeight="1">
      <c r="A90" s="4"/>
      <c r="B90" s="64" t="s">
        <v>73</v>
      </c>
      <c r="C90" s="65"/>
      <c r="D90" s="65"/>
      <c r="E90" s="66"/>
      <c r="F90" s="29" t="s">
        <v>74</v>
      </c>
      <c r="G90" s="30">
        <v>2</v>
      </c>
      <c r="H90" s="31"/>
      <c r="I90" s="31">
        <f>ROUNDDOWN(G90*H90,0)</f>
        <v>0</v>
      </c>
      <c r="J90" s="36"/>
      <c r="K90" s="37">
        <f>I80</f>
        <v>0</v>
      </c>
      <c r="S90" s="10"/>
      <c r="T90" s="10"/>
    </row>
    <row r="91" spans="1:20" ht="27.75" customHeight="1">
      <c r="A91" s="4"/>
      <c r="B91" s="64" t="s">
        <v>75</v>
      </c>
      <c r="C91" s="65"/>
      <c r="D91" s="65"/>
      <c r="E91" s="66"/>
      <c r="F91" s="35"/>
      <c r="G91" s="30"/>
      <c r="H91" s="31"/>
      <c r="I91" s="31">
        <f>SUM(I51,I69)</f>
        <v>0</v>
      </c>
      <c r="J91" s="36"/>
      <c r="K91" s="39"/>
      <c r="S91" s="10"/>
      <c r="T91" s="10"/>
    </row>
    <row r="92" spans="1:20" ht="27.95" customHeight="1">
      <c r="A92" s="4"/>
      <c r="B92" s="70" t="s">
        <v>76</v>
      </c>
      <c r="C92" s="71"/>
      <c r="D92" s="71"/>
      <c r="E92" s="72"/>
      <c r="F92" s="48" t="s">
        <v>23</v>
      </c>
      <c r="G92" s="49">
        <v>1</v>
      </c>
      <c r="H92" s="50"/>
      <c r="I92" s="50"/>
      <c r="J92" s="51"/>
      <c r="K92" s="52"/>
    </row>
    <row r="93" spans="1:20" ht="27.95" customHeight="1">
      <c r="A93" s="4"/>
      <c r="B93" s="61" t="s">
        <v>78</v>
      </c>
      <c r="C93" s="62"/>
      <c r="D93" s="62"/>
      <c r="E93" s="63"/>
      <c r="F93" s="43"/>
      <c r="G93" s="44"/>
      <c r="H93" s="45"/>
      <c r="I93" s="45">
        <f>SUM(I91:I92)</f>
        <v>0</v>
      </c>
      <c r="J93" s="46"/>
      <c r="K93" s="47"/>
    </row>
    <row r="94" spans="1:20" ht="27.95" customHeight="1">
      <c r="B94" s="53"/>
      <c r="C94" s="53"/>
      <c r="D94" s="53"/>
      <c r="E94" s="53"/>
      <c r="F94" s="54"/>
      <c r="G94" s="55"/>
      <c r="H94" s="56"/>
      <c r="I94" s="56"/>
      <c r="J94" s="16"/>
      <c r="K94" s="54" t="s">
        <v>77</v>
      </c>
    </row>
    <row r="95" spans="1:20" ht="27.95" customHeight="1">
      <c r="A95" s="4"/>
      <c r="B95" s="67" t="s">
        <v>33</v>
      </c>
      <c r="C95" s="68"/>
      <c r="D95" s="68"/>
      <c r="E95" s="69"/>
      <c r="F95" s="19" t="s">
        <v>3</v>
      </c>
      <c r="G95" s="19" t="s">
        <v>4</v>
      </c>
      <c r="H95" s="19" t="s">
        <v>0</v>
      </c>
      <c r="I95" s="19" t="s">
        <v>1</v>
      </c>
      <c r="J95" s="77" t="s">
        <v>2</v>
      </c>
      <c r="K95" s="78"/>
      <c r="O95" s="73"/>
      <c r="P95" s="73"/>
      <c r="Q95" s="73"/>
      <c r="R95" s="5"/>
      <c r="S95" s="6"/>
    </row>
    <row r="96" spans="1:20" ht="27.75" customHeight="1">
      <c r="A96" s="4"/>
      <c r="B96" s="74" t="s">
        <v>26</v>
      </c>
      <c r="C96" s="75"/>
      <c r="D96" s="75"/>
      <c r="E96" s="76"/>
      <c r="F96" s="29"/>
      <c r="G96" s="30"/>
      <c r="H96" s="31"/>
      <c r="I96" s="31"/>
      <c r="J96" s="42"/>
      <c r="K96" s="39"/>
    </row>
    <row r="97" spans="1:19" ht="27.95" customHeight="1">
      <c r="A97" s="4"/>
      <c r="B97" s="64" t="s">
        <v>79</v>
      </c>
      <c r="C97" s="65"/>
      <c r="D97" s="65"/>
      <c r="E97" s="66"/>
      <c r="F97" s="29"/>
      <c r="G97" s="30"/>
      <c r="H97" s="31"/>
      <c r="I97" s="31">
        <f>SUM(I98,I103,I113)</f>
        <v>0</v>
      </c>
      <c r="J97" s="32"/>
      <c r="K97" s="33"/>
      <c r="R97" s="8"/>
      <c r="S97" s="6"/>
    </row>
    <row r="98" spans="1:19" ht="27.95" customHeight="1">
      <c r="A98" s="4"/>
      <c r="B98" s="64" t="s">
        <v>80</v>
      </c>
      <c r="C98" s="65"/>
      <c r="D98" s="65"/>
      <c r="E98" s="66"/>
      <c r="F98" s="29"/>
      <c r="G98" s="30"/>
      <c r="H98" s="31"/>
      <c r="I98" s="31">
        <f>SUM(I99:I102)</f>
        <v>0</v>
      </c>
      <c r="J98" s="42"/>
      <c r="K98" s="39"/>
    </row>
    <row r="99" spans="1:19" ht="27.95" customHeight="1">
      <c r="A99" s="4"/>
      <c r="B99" s="64" t="s">
        <v>81</v>
      </c>
      <c r="C99" s="65"/>
      <c r="D99" s="65"/>
      <c r="E99" s="66"/>
      <c r="F99" s="29" t="s">
        <v>92</v>
      </c>
      <c r="G99" s="30">
        <v>2</v>
      </c>
      <c r="H99" s="31"/>
      <c r="I99" s="31">
        <f>ROUNDDOWN(G99*H99,0)</f>
        <v>0</v>
      </c>
      <c r="J99" s="32"/>
      <c r="K99" s="33"/>
    </row>
    <row r="100" spans="1:19" ht="27.95" customHeight="1">
      <c r="A100" s="4"/>
      <c r="B100" s="64" t="s">
        <v>82</v>
      </c>
      <c r="C100" s="65"/>
      <c r="D100" s="65"/>
      <c r="E100" s="66"/>
      <c r="F100" s="29" t="s">
        <v>31</v>
      </c>
      <c r="G100" s="30">
        <v>2</v>
      </c>
      <c r="H100" s="31"/>
      <c r="I100" s="31">
        <f>ROUNDDOWN(G100*H100,0)</f>
        <v>0</v>
      </c>
      <c r="J100" s="32"/>
      <c r="K100" s="33"/>
    </row>
    <row r="101" spans="1:19" ht="27.95" customHeight="1">
      <c r="A101" s="4"/>
      <c r="B101" s="64" t="s">
        <v>83</v>
      </c>
      <c r="C101" s="65"/>
      <c r="D101" s="65"/>
      <c r="E101" s="66"/>
      <c r="F101" s="29" t="s">
        <v>92</v>
      </c>
      <c r="G101" s="30">
        <v>2</v>
      </c>
      <c r="H101" s="31"/>
      <c r="I101" s="31">
        <f>ROUNDDOWN(G101*H101,0)</f>
        <v>0</v>
      </c>
      <c r="J101" s="32"/>
      <c r="K101" s="33"/>
    </row>
    <row r="102" spans="1:19" ht="27.95" customHeight="1">
      <c r="A102" s="4"/>
      <c r="B102" s="64" t="s">
        <v>84</v>
      </c>
      <c r="C102" s="65"/>
      <c r="D102" s="65"/>
      <c r="E102" s="66"/>
      <c r="F102" s="29" t="s">
        <v>51</v>
      </c>
      <c r="G102" s="30">
        <v>2</v>
      </c>
      <c r="H102" s="31"/>
      <c r="I102" s="31">
        <f>ROUNDDOWN(G102*H102,0)</f>
        <v>0</v>
      </c>
      <c r="J102" s="32"/>
      <c r="K102" s="33"/>
    </row>
    <row r="103" spans="1:19" ht="27.95" customHeight="1">
      <c r="A103" s="4"/>
      <c r="B103" s="64" t="s">
        <v>85</v>
      </c>
      <c r="C103" s="65"/>
      <c r="D103" s="65"/>
      <c r="E103" s="66"/>
      <c r="F103" s="29"/>
      <c r="G103" s="30"/>
      <c r="H103" s="31"/>
      <c r="I103" s="31">
        <f>SUM(I104:I112)</f>
        <v>0</v>
      </c>
      <c r="J103" s="32"/>
      <c r="K103" s="33"/>
    </row>
    <row r="104" spans="1:19" ht="27.95" customHeight="1">
      <c r="A104" s="4"/>
      <c r="B104" s="64" t="s">
        <v>86</v>
      </c>
      <c r="C104" s="65"/>
      <c r="D104" s="65"/>
      <c r="E104" s="66"/>
      <c r="F104" s="29" t="s">
        <v>92</v>
      </c>
      <c r="G104" s="49">
        <v>2</v>
      </c>
      <c r="H104" s="50"/>
      <c r="I104" s="31">
        <f t="shared" ref="I104:I110" si="11">ROUNDDOWN(G104*H104,0)</f>
        <v>0</v>
      </c>
      <c r="J104" s="51"/>
      <c r="K104" s="52"/>
    </row>
    <row r="105" spans="1:19" ht="27.95" customHeight="1">
      <c r="A105" s="4"/>
      <c r="B105" s="64" t="s">
        <v>87</v>
      </c>
      <c r="C105" s="65"/>
      <c r="D105" s="65"/>
      <c r="E105" s="66"/>
      <c r="F105" s="29" t="s">
        <v>92</v>
      </c>
      <c r="G105" s="49">
        <v>2</v>
      </c>
      <c r="H105" s="31"/>
      <c r="I105" s="31">
        <f t="shared" si="11"/>
        <v>0</v>
      </c>
      <c r="J105" s="32"/>
      <c r="K105" s="33"/>
      <c r="L105" s="7"/>
      <c r="R105" s="8"/>
      <c r="S105" s="6"/>
    </row>
    <row r="106" spans="1:19" ht="27.95" customHeight="1">
      <c r="A106" s="4"/>
      <c r="B106" s="64" t="s">
        <v>88</v>
      </c>
      <c r="C106" s="65"/>
      <c r="D106" s="65"/>
      <c r="E106" s="66"/>
      <c r="F106" s="29" t="s">
        <v>92</v>
      </c>
      <c r="G106" s="49">
        <v>2</v>
      </c>
      <c r="H106" s="26"/>
      <c r="I106" s="31">
        <f t="shared" si="11"/>
        <v>0</v>
      </c>
      <c r="J106" s="27"/>
      <c r="K106" s="28"/>
      <c r="L106" s="7"/>
      <c r="R106" s="8"/>
      <c r="S106" s="6"/>
    </row>
    <row r="107" spans="1:19" ht="27.95" customHeight="1">
      <c r="A107" s="4"/>
      <c r="B107" s="64" t="s">
        <v>89</v>
      </c>
      <c r="C107" s="65"/>
      <c r="D107" s="65"/>
      <c r="E107" s="66"/>
      <c r="F107" s="29" t="s">
        <v>92</v>
      </c>
      <c r="G107" s="49">
        <v>1</v>
      </c>
      <c r="H107" s="31"/>
      <c r="I107" s="31">
        <f t="shared" si="11"/>
        <v>0</v>
      </c>
      <c r="J107" s="32"/>
      <c r="K107" s="33"/>
      <c r="R107" s="8"/>
      <c r="S107" s="6"/>
    </row>
    <row r="108" spans="1:19" ht="27.95" customHeight="1">
      <c r="A108" s="4"/>
      <c r="B108" s="64" t="s">
        <v>90</v>
      </c>
      <c r="C108" s="65"/>
      <c r="D108" s="65"/>
      <c r="E108" s="66"/>
      <c r="F108" s="29" t="s">
        <v>92</v>
      </c>
      <c r="G108" s="49">
        <v>2</v>
      </c>
      <c r="H108" s="31"/>
      <c r="I108" s="31">
        <f t="shared" si="11"/>
        <v>0</v>
      </c>
      <c r="J108" s="32"/>
      <c r="K108" s="33"/>
      <c r="R108" s="8"/>
      <c r="S108" s="6"/>
    </row>
    <row r="109" spans="1:19" ht="27.95" customHeight="1">
      <c r="A109" s="4"/>
      <c r="B109" s="64" t="s">
        <v>91</v>
      </c>
      <c r="C109" s="65"/>
      <c r="D109" s="65"/>
      <c r="E109" s="66"/>
      <c r="F109" s="29" t="s">
        <v>92</v>
      </c>
      <c r="G109" s="49">
        <v>2</v>
      </c>
      <c r="H109" s="31"/>
      <c r="I109" s="31">
        <f t="shared" si="11"/>
        <v>0</v>
      </c>
      <c r="J109" s="32"/>
      <c r="K109" s="33"/>
      <c r="R109" s="8"/>
      <c r="S109" s="6"/>
    </row>
    <row r="110" spans="1:19" ht="27.95" customHeight="1">
      <c r="A110" s="4"/>
      <c r="B110" s="64" t="s">
        <v>93</v>
      </c>
      <c r="C110" s="65"/>
      <c r="D110" s="65"/>
      <c r="E110" s="66"/>
      <c r="F110" s="29" t="s">
        <v>92</v>
      </c>
      <c r="G110" s="49">
        <v>1</v>
      </c>
      <c r="H110" s="31"/>
      <c r="I110" s="31">
        <f t="shared" si="11"/>
        <v>0</v>
      </c>
      <c r="J110" s="32"/>
      <c r="K110" s="33"/>
      <c r="R110" s="8"/>
      <c r="S110" s="6"/>
    </row>
    <row r="111" spans="1:19" ht="27.95" customHeight="1">
      <c r="A111" s="4"/>
      <c r="B111" s="64" t="s">
        <v>94</v>
      </c>
      <c r="C111" s="65"/>
      <c r="D111" s="65"/>
      <c r="E111" s="66"/>
      <c r="F111" s="29" t="s">
        <v>92</v>
      </c>
      <c r="G111" s="49">
        <v>2</v>
      </c>
      <c r="H111" s="31"/>
      <c r="I111" s="31">
        <f t="shared" ref="I111:I112" si="12">ROUNDDOWN(G111*H111,0)</f>
        <v>0</v>
      </c>
      <c r="J111" s="32"/>
      <c r="K111" s="33"/>
      <c r="R111" s="8"/>
      <c r="S111" s="6"/>
    </row>
    <row r="112" spans="1:19" ht="27.95" customHeight="1">
      <c r="A112" s="4"/>
      <c r="B112" s="64" t="s">
        <v>83</v>
      </c>
      <c r="C112" s="65"/>
      <c r="D112" s="65"/>
      <c r="E112" s="66"/>
      <c r="F112" s="29" t="s">
        <v>92</v>
      </c>
      <c r="G112" s="49">
        <v>2</v>
      </c>
      <c r="H112" s="31"/>
      <c r="I112" s="31">
        <f t="shared" si="12"/>
        <v>0</v>
      </c>
      <c r="J112" s="32"/>
      <c r="K112" s="33"/>
      <c r="R112" s="8"/>
      <c r="S112" s="6"/>
    </row>
    <row r="113" spans="1:20" ht="27.95" customHeight="1">
      <c r="A113" s="4"/>
      <c r="B113" s="64" t="s">
        <v>95</v>
      </c>
      <c r="C113" s="65"/>
      <c r="D113" s="65"/>
      <c r="E113" s="66"/>
      <c r="F113" s="29" t="s">
        <v>51</v>
      </c>
      <c r="G113" s="30">
        <v>1</v>
      </c>
      <c r="H113" s="31"/>
      <c r="I113" s="31"/>
      <c r="J113" s="32"/>
      <c r="K113" s="33"/>
      <c r="R113" s="8"/>
      <c r="S113" s="6"/>
    </row>
    <row r="114" spans="1:20" ht="27.95" customHeight="1">
      <c r="A114" s="4"/>
      <c r="B114" s="64" t="s">
        <v>96</v>
      </c>
      <c r="C114" s="65"/>
      <c r="D114" s="65"/>
      <c r="E114" s="66"/>
      <c r="F114" s="29"/>
      <c r="G114" s="30"/>
      <c r="H114" s="31"/>
      <c r="I114" s="31">
        <f>I97</f>
        <v>0</v>
      </c>
      <c r="J114" s="32"/>
      <c r="K114" s="33"/>
      <c r="R114" s="8"/>
      <c r="S114" s="6"/>
    </row>
    <row r="115" spans="1:20" ht="27.95" customHeight="1">
      <c r="A115" s="4"/>
      <c r="B115" s="64" t="s">
        <v>97</v>
      </c>
      <c r="C115" s="65"/>
      <c r="D115" s="65"/>
      <c r="E115" s="66"/>
      <c r="F115" s="29" t="s">
        <v>23</v>
      </c>
      <c r="G115" s="30">
        <v>1</v>
      </c>
      <c r="H115" s="31"/>
      <c r="I115" s="31"/>
      <c r="J115" s="32"/>
      <c r="K115" s="33"/>
      <c r="R115" s="8"/>
      <c r="S115" s="6"/>
    </row>
    <row r="116" spans="1:20" ht="27.95" customHeight="1">
      <c r="A116" s="4"/>
      <c r="B116" s="64" t="s">
        <v>98</v>
      </c>
      <c r="C116" s="65"/>
      <c r="D116" s="65"/>
      <c r="E116" s="66"/>
      <c r="F116" s="29" t="s">
        <v>23</v>
      </c>
      <c r="G116" s="30">
        <v>1</v>
      </c>
      <c r="H116" s="31"/>
      <c r="I116" s="31"/>
      <c r="J116" s="32"/>
      <c r="K116" s="33"/>
      <c r="R116" s="8"/>
      <c r="S116" s="6"/>
    </row>
    <row r="117" spans="1:20" ht="27.95" customHeight="1">
      <c r="A117" s="4"/>
      <c r="B117" s="64" t="s">
        <v>99</v>
      </c>
      <c r="C117" s="65"/>
      <c r="D117" s="65"/>
      <c r="E117" s="66"/>
      <c r="F117" s="29"/>
      <c r="G117" s="30"/>
      <c r="H117" s="31"/>
      <c r="I117" s="31">
        <f>SUM(I115:I116)</f>
        <v>0</v>
      </c>
      <c r="J117" s="32"/>
      <c r="K117" s="33"/>
      <c r="R117" s="8"/>
      <c r="S117" s="6"/>
    </row>
    <row r="118" spans="1:20" ht="27.95" customHeight="1">
      <c r="A118" s="4"/>
      <c r="B118" s="64" t="s">
        <v>100</v>
      </c>
      <c r="C118" s="65"/>
      <c r="D118" s="65"/>
      <c r="E118" s="66"/>
      <c r="F118" s="29"/>
      <c r="G118" s="30"/>
      <c r="H118" s="31"/>
      <c r="I118" s="31">
        <f>SUM(I114,I117)</f>
        <v>0</v>
      </c>
      <c r="J118" s="32"/>
      <c r="K118" s="33"/>
      <c r="M118" s="9"/>
      <c r="R118" s="8"/>
      <c r="S118" s="6"/>
    </row>
    <row r="119" spans="1:20" ht="27.95" customHeight="1">
      <c r="A119" s="4"/>
      <c r="B119" s="64" t="s">
        <v>101</v>
      </c>
      <c r="C119" s="65"/>
      <c r="D119" s="65"/>
      <c r="E119" s="66"/>
      <c r="F119" s="29" t="s">
        <v>23</v>
      </c>
      <c r="G119" s="30">
        <v>1</v>
      </c>
      <c r="H119" s="31"/>
      <c r="I119" s="31"/>
      <c r="J119" s="32"/>
      <c r="K119" s="34"/>
      <c r="R119" s="8"/>
      <c r="S119" s="6"/>
    </row>
    <row r="120" spans="1:20" ht="27.95" customHeight="1">
      <c r="A120" s="4"/>
      <c r="B120" s="64" t="s">
        <v>102</v>
      </c>
      <c r="C120" s="65"/>
      <c r="D120" s="65"/>
      <c r="E120" s="66"/>
      <c r="F120" s="29"/>
      <c r="G120" s="30"/>
      <c r="H120" s="31"/>
      <c r="I120" s="31">
        <f>I119</f>
        <v>0</v>
      </c>
      <c r="J120" s="32"/>
      <c r="K120" s="33"/>
      <c r="R120" s="8"/>
      <c r="S120" s="6"/>
    </row>
    <row r="121" spans="1:20" ht="27.75" customHeight="1">
      <c r="A121" s="4"/>
      <c r="B121" s="64" t="s">
        <v>103</v>
      </c>
      <c r="C121" s="65"/>
      <c r="D121" s="65"/>
      <c r="E121" s="66"/>
      <c r="F121" s="29"/>
      <c r="G121" s="30"/>
      <c r="H121" s="31"/>
      <c r="I121" s="31">
        <f>SUM(I118,I120)</f>
        <v>0</v>
      </c>
      <c r="J121" s="36"/>
      <c r="K121" s="37"/>
      <c r="M121" s="24"/>
      <c r="N121" s="13"/>
      <c r="O121" s="13"/>
      <c r="P121" s="13"/>
      <c r="S121" s="57"/>
    </row>
    <row r="122" spans="1:20" ht="27.75" customHeight="1">
      <c r="A122" s="4"/>
      <c r="B122" s="64" t="s">
        <v>104</v>
      </c>
      <c r="C122" s="65"/>
      <c r="D122" s="65"/>
      <c r="E122" s="66"/>
      <c r="F122" s="29" t="s">
        <v>23</v>
      </c>
      <c r="G122" s="30">
        <v>1</v>
      </c>
      <c r="H122" s="31"/>
      <c r="I122" s="31"/>
      <c r="J122" s="36"/>
      <c r="K122" s="38"/>
      <c r="S122" s="57"/>
    </row>
    <row r="123" spans="1:20" ht="27.75" customHeight="1">
      <c r="A123" s="4"/>
      <c r="B123" s="64" t="s">
        <v>105</v>
      </c>
      <c r="C123" s="65"/>
      <c r="D123" s="65"/>
      <c r="E123" s="66"/>
      <c r="F123" s="29"/>
      <c r="G123" s="30"/>
      <c r="H123" s="31"/>
      <c r="I123" s="31">
        <f>SUM(I121:I122)</f>
        <v>0</v>
      </c>
      <c r="J123" s="36"/>
      <c r="K123" s="39"/>
      <c r="S123" s="6"/>
    </row>
    <row r="124" spans="1:20" ht="27.75" customHeight="1">
      <c r="A124" s="4"/>
      <c r="B124" s="64"/>
      <c r="C124" s="65"/>
      <c r="D124" s="65"/>
      <c r="E124" s="66"/>
      <c r="F124" s="29"/>
      <c r="G124" s="30"/>
      <c r="H124" s="31"/>
      <c r="I124" s="31"/>
      <c r="J124" s="36"/>
      <c r="K124" s="37"/>
      <c r="S124" s="10"/>
      <c r="T124" s="10"/>
    </row>
    <row r="125" spans="1:20" ht="27.75" customHeight="1">
      <c r="A125" s="4"/>
      <c r="B125" s="64"/>
      <c r="C125" s="65"/>
      <c r="D125" s="65"/>
      <c r="E125" s="66"/>
      <c r="F125" s="29"/>
      <c r="G125" s="30"/>
      <c r="H125" s="31"/>
      <c r="I125" s="31"/>
      <c r="J125" s="36"/>
      <c r="K125" s="40"/>
      <c r="S125" s="10"/>
      <c r="T125" s="10"/>
    </row>
    <row r="126" spans="1:20" ht="27.75" customHeight="1">
      <c r="A126" s="4"/>
      <c r="B126" s="64"/>
      <c r="C126" s="65"/>
      <c r="D126" s="65"/>
      <c r="E126" s="66"/>
      <c r="F126" s="29"/>
      <c r="G126" s="30"/>
      <c r="H126" s="31"/>
      <c r="I126" s="31"/>
      <c r="J126" s="36"/>
      <c r="K126" s="39"/>
      <c r="S126" s="10"/>
    </row>
    <row r="127" spans="1:20" ht="27.75" customHeight="1">
      <c r="A127" s="4"/>
      <c r="B127" s="64"/>
      <c r="C127" s="65"/>
      <c r="D127" s="65"/>
      <c r="E127" s="66"/>
      <c r="F127" s="29"/>
      <c r="G127" s="30"/>
      <c r="H127" s="31"/>
      <c r="I127" s="31"/>
      <c r="J127" s="36"/>
      <c r="K127" s="39"/>
      <c r="S127" s="10"/>
    </row>
    <row r="128" spans="1:20" ht="27.75" customHeight="1">
      <c r="A128" s="4"/>
      <c r="B128" s="64"/>
      <c r="C128" s="65"/>
      <c r="D128" s="65"/>
      <c r="E128" s="66"/>
      <c r="F128" s="29"/>
      <c r="G128" s="30"/>
      <c r="H128" s="31"/>
      <c r="I128" s="31"/>
      <c r="J128" s="36"/>
      <c r="K128" s="39"/>
      <c r="S128" s="10"/>
    </row>
    <row r="129" spans="1:20" ht="27.75" customHeight="1">
      <c r="A129" s="4"/>
      <c r="B129" s="64"/>
      <c r="C129" s="65"/>
      <c r="D129" s="65"/>
      <c r="E129" s="66"/>
      <c r="F129" s="29"/>
      <c r="G129" s="30"/>
      <c r="H129" s="41"/>
      <c r="I129" s="31"/>
      <c r="J129" s="36"/>
      <c r="K129" s="39"/>
      <c r="S129" s="10"/>
    </row>
    <row r="130" spans="1:20" ht="27.75" customHeight="1">
      <c r="A130" s="4"/>
      <c r="B130" s="64"/>
      <c r="C130" s="65"/>
      <c r="D130" s="65"/>
      <c r="E130" s="66"/>
      <c r="F130" s="29"/>
      <c r="G130" s="30"/>
      <c r="H130" s="41"/>
      <c r="I130" s="31"/>
      <c r="J130" s="36"/>
      <c r="K130" s="39"/>
      <c r="S130" s="10"/>
    </row>
    <row r="131" spans="1:20" ht="27.75" customHeight="1">
      <c r="A131" s="4"/>
      <c r="B131" s="64"/>
      <c r="C131" s="65"/>
      <c r="D131" s="65"/>
      <c r="E131" s="66"/>
      <c r="F131" s="29"/>
      <c r="G131" s="30"/>
      <c r="H131" s="41"/>
      <c r="I131" s="31"/>
      <c r="J131" s="36"/>
      <c r="K131" s="39"/>
      <c r="S131" s="10"/>
    </row>
    <row r="132" spans="1:20" ht="27.75" customHeight="1">
      <c r="A132" s="4"/>
      <c r="B132" s="64"/>
      <c r="C132" s="65"/>
      <c r="D132" s="65"/>
      <c r="E132" s="66"/>
      <c r="F132" s="29"/>
      <c r="G132" s="30"/>
      <c r="H132" s="41"/>
      <c r="I132" s="31"/>
      <c r="J132" s="36"/>
      <c r="K132" s="39"/>
      <c r="S132" s="10"/>
    </row>
    <row r="133" spans="1:20" ht="27.75" customHeight="1">
      <c r="A133" s="4"/>
      <c r="B133" s="64"/>
      <c r="C133" s="65"/>
      <c r="D133" s="65"/>
      <c r="E133" s="66"/>
      <c r="F133" s="29"/>
      <c r="G133" s="30"/>
      <c r="H133" s="41"/>
      <c r="I133" s="31"/>
      <c r="J133" s="36"/>
      <c r="K133" s="39"/>
      <c r="S133" s="10"/>
    </row>
    <row r="134" spans="1:20" ht="27.75" customHeight="1">
      <c r="A134" s="4"/>
      <c r="B134" s="58"/>
      <c r="C134" s="59"/>
      <c r="D134" s="59"/>
      <c r="E134" s="60"/>
      <c r="F134" s="29"/>
      <c r="G134" s="30"/>
      <c r="H134" s="41"/>
      <c r="I134" s="31"/>
      <c r="J134" s="36"/>
      <c r="K134" s="39"/>
      <c r="S134" s="10"/>
    </row>
    <row r="135" spans="1:20" ht="27.75" customHeight="1">
      <c r="A135" s="4"/>
      <c r="B135" s="64"/>
      <c r="C135" s="65"/>
      <c r="D135" s="65"/>
      <c r="E135" s="66"/>
      <c r="F135" s="29"/>
      <c r="G135" s="30"/>
      <c r="H135" s="41"/>
      <c r="I135" s="31"/>
      <c r="J135" s="36"/>
      <c r="K135" s="39"/>
      <c r="S135" s="10"/>
    </row>
    <row r="136" spans="1:20" ht="27.75" customHeight="1">
      <c r="A136" s="4"/>
      <c r="B136" s="64"/>
      <c r="C136" s="65"/>
      <c r="D136" s="65"/>
      <c r="E136" s="66"/>
      <c r="F136" s="29"/>
      <c r="G136" s="30"/>
      <c r="H136" s="41"/>
      <c r="I136" s="31"/>
      <c r="J136" s="36"/>
      <c r="K136" s="39"/>
      <c r="S136" s="10"/>
    </row>
    <row r="137" spans="1:20" ht="27.75" customHeight="1">
      <c r="A137" s="4"/>
      <c r="B137" s="64"/>
      <c r="C137" s="65"/>
      <c r="D137" s="65"/>
      <c r="E137" s="66"/>
      <c r="F137" s="29"/>
      <c r="G137" s="30"/>
      <c r="H137" s="31"/>
      <c r="I137" s="31"/>
      <c r="J137" s="36"/>
      <c r="K137" s="37"/>
      <c r="S137" s="10"/>
      <c r="T137" s="10"/>
    </row>
    <row r="138" spans="1:20" ht="27.75" customHeight="1">
      <c r="A138" s="4"/>
      <c r="B138" s="64"/>
      <c r="C138" s="65"/>
      <c r="D138" s="65"/>
      <c r="E138" s="66"/>
      <c r="F138" s="35"/>
      <c r="G138" s="30"/>
      <c r="H138" s="31"/>
      <c r="I138" s="31"/>
      <c r="J138" s="36"/>
      <c r="K138" s="39"/>
      <c r="S138" s="10"/>
      <c r="T138" s="10"/>
    </row>
    <row r="139" spans="1:20" ht="27.95" customHeight="1">
      <c r="A139" s="4"/>
      <c r="B139" s="61"/>
      <c r="C139" s="62"/>
      <c r="D139" s="62"/>
      <c r="E139" s="63"/>
      <c r="F139" s="43"/>
      <c r="G139" s="44"/>
      <c r="H139" s="45"/>
      <c r="I139" s="45"/>
      <c r="J139" s="46"/>
      <c r="K139" s="47"/>
    </row>
  </sheetData>
  <mergeCells count="132">
    <mergeCell ref="B50:E50"/>
    <mergeCell ref="B49:E49"/>
    <mergeCell ref="B52:E52"/>
    <mergeCell ref="B53:E53"/>
    <mergeCell ref="B51:E51"/>
    <mergeCell ref="O12:Q12"/>
    <mergeCell ref="J12:K12"/>
    <mergeCell ref="C11:F11"/>
    <mergeCell ref="J49:K49"/>
    <mergeCell ref="O49:Q49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59:E59"/>
    <mergeCell ref="B60:E60"/>
    <mergeCell ref="B61:E61"/>
    <mergeCell ref="B62:E62"/>
    <mergeCell ref="B63:E63"/>
    <mergeCell ref="B54:E54"/>
    <mergeCell ref="B55:E55"/>
    <mergeCell ref="B56:E56"/>
    <mergeCell ref="B57:E57"/>
    <mergeCell ref="B58:E58"/>
    <mergeCell ref="B69:E69"/>
    <mergeCell ref="B70:E70"/>
    <mergeCell ref="B71:E71"/>
    <mergeCell ref="B72:E72"/>
    <mergeCell ref="B73:E73"/>
    <mergeCell ref="B64:E64"/>
    <mergeCell ref="B65:E65"/>
    <mergeCell ref="B66:E66"/>
    <mergeCell ref="B67:E67"/>
    <mergeCell ref="B68:E68"/>
    <mergeCell ref="B79:E79"/>
    <mergeCell ref="B80:E80"/>
    <mergeCell ref="B81:E81"/>
    <mergeCell ref="B82:E82"/>
    <mergeCell ref="B83:E83"/>
    <mergeCell ref="B74:E74"/>
    <mergeCell ref="B75:E75"/>
    <mergeCell ref="B76:E76"/>
    <mergeCell ref="B77:E77"/>
    <mergeCell ref="B78:E78"/>
    <mergeCell ref="B89:E89"/>
    <mergeCell ref="B90:E90"/>
    <mergeCell ref="B91:E91"/>
    <mergeCell ref="B95:E95"/>
    <mergeCell ref="J95:K95"/>
    <mergeCell ref="B84:E84"/>
    <mergeCell ref="B85:E85"/>
    <mergeCell ref="B86:E86"/>
    <mergeCell ref="B87:E87"/>
    <mergeCell ref="B88:E88"/>
    <mergeCell ref="B100:E100"/>
    <mergeCell ref="B101:E101"/>
    <mergeCell ref="B102:E102"/>
    <mergeCell ref="B103:E103"/>
    <mergeCell ref="B104:E104"/>
    <mergeCell ref="O95:Q95"/>
    <mergeCell ref="B96:E96"/>
    <mergeCell ref="B97:E97"/>
    <mergeCell ref="B98:E98"/>
    <mergeCell ref="B99:E99"/>
    <mergeCell ref="B117:E117"/>
    <mergeCell ref="B118:E118"/>
    <mergeCell ref="B119:E119"/>
    <mergeCell ref="B110:E110"/>
    <mergeCell ref="B111:E111"/>
    <mergeCell ref="B112:E112"/>
    <mergeCell ref="B113:E113"/>
    <mergeCell ref="B114:E114"/>
    <mergeCell ref="B105:E105"/>
    <mergeCell ref="B106:E106"/>
    <mergeCell ref="B107:E107"/>
    <mergeCell ref="B108:E108"/>
    <mergeCell ref="B109:E109"/>
    <mergeCell ref="B27:E27"/>
    <mergeCell ref="B28:E28"/>
    <mergeCell ref="B136:E136"/>
    <mergeCell ref="B137:E137"/>
    <mergeCell ref="B138:E138"/>
    <mergeCell ref="B92:E92"/>
    <mergeCell ref="B93:E93"/>
    <mergeCell ref="B130:E130"/>
    <mergeCell ref="B131:E131"/>
    <mergeCell ref="B132:E132"/>
    <mergeCell ref="B133:E133"/>
    <mergeCell ref="B135:E135"/>
    <mergeCell ref="B125:E125"/>
    <mergeCell ref="B126:E126"/>
    <mergeCell ref="B127:E127"/>
    <mergeCell ref="B128:E128"/>
    <mergeCell ref="B129:E129"/>
    <mergeCell ref="B120:E120"/>
    <mergeCell ref="B121:E121"/>
    <mergeCell ref="B122:E122"/>
    <mergeCell ref="B123:E123"/>
    <mergeCell ref="B124:E124"/>
    <mergeCell ref="B115:E115"/>
    <mergeCell ref="B116:E116"/>
    <mergeCell ref="B139:E139"/>
    <mergeCell ref="B44:E44"/>
    <mergeCell ref="B45:E45"/>
    <mergeCell ref="B46:E46"/>
    <mergeCell ref="B47:E47"/>
    <mergeCell ref="B12:E12"/>
    <mergeCell ref="B39:E39"/>
    <mergeCell ref="B40:E40"/>
    <mergeCell ref="B41:E41"/>
    <mergeCell ref="B42:E42"/>
    <mergeCell ref="B43:E43"/>
    <mergeCell ref="B34:E34"/>
    <mergeCell ref="B35:E35"/>
    <mergeCell ref="B36:E36"/>
    <mergeCell ref="B37:E37"/>
    <mergeCell ref="B38:E38"/>
    <mergeCell ref="B29:E29"/>
    <mergeCell ref="B30:E30"/>
    <mergeCell ref="B31:E31"/>
    <mergeCell ref="B32:E32"/>
    <mergeCell ref="B33:E33"/>
    <mergeCell ref="B24:E24"/>
    <mergeCell ref="B25:E25"/>
    <mergeCell ref="B26:E26"/>
  </mergeCells>
  <phoneticPr fontId="2"/>
  <printOptions horizontalCentered="1"/>
  <pageMargins left="0.39370078740157483" right="0.39370078740157483" top="0.6692913385826772" bottom="0.19685039370078741" header="0.51181102362204722" footer="0.51181102362204722"/>
  <pageSetup paperSize="9" scale="6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佐藤技術株式会社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積算基本データ</dc:title>
  <dc:creator>沢端</dc:creator>
  <cp:lastModifiedBy>建設整備課</cp:lastModifiedBy>
  <cp:lastPrinted>2025-07-03T00:30:53Z</cp:lastPrinted>
  <dcterms:created xsi:type="dcterms:W3CDTF">1998-06-24T06:53:16Z</dcterms:created>
  <dcterms:modified xsi:type="dcterms:W3CDTF">2025-07-07T00:09:33Z</dcterms:modified>
  <cp:category>設計業務</cp:category>
</cp:coreProperties>
</file>