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O:\みち銀IB\"/>
    </mc:Choice>
  </mc:AlternateContent>
  <xr:revisionPtr revIDLastSave="0" documentId="13_ncr:1_{681B8005-4FEF-4401-B610-E2246F2A3EA0}" xr6:coauthVersionLast="38" xr6:coauthVersionMax="38" xr10:uidLastSave="{00000000-0000-0000-0000-000000000000}"/>
  <workbookProtection workbookAlgorithmName="SHA-512" workbookHashValue="+DAgO2sbiNKskiCS59BskK1NJNzqYNQjZywyClRF2iXe23CaknDnl4g4jKH1HRqrFBgVQnzLHG+TIfpTwBQw7w==" workbookSaltValue="CapVQuc74/WBRezV/IgN1g==" workbookSpinCount="100000" lockStructure="1"/>
  <bookViews>
    <workbookView xWindow="0" yWindow="0" windowWidth="20490" windowHeight="7560" xr2:uid="{00000000-000D-0000-FFFF-FFFF00000000}"/>
  </bookViews>
  <sheets>
    <sheet name="法適用_病院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E90" i="4" s="1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C90" i="4" s="1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EG12" i="4" s="1"/>
  <c r="W6" i="5"/>
  <c r="CN12" i="4" s="1"/>
  <c r="V6" i="5"/>
  <c r="U6" i="5"/>
  <c r="T6" i="5"/>
  <c r="S6" i="5"/>
  <c r="R6" i="5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D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AU12" i="4"/>
  <c r="B12" i="4"/>
  <c r="LP10" i="4"/>
  <c r="JW10" i="4"/>
  <c r="ID10" i="4"/>
  <c r="FZ10" i="4"/>
  <c r="EG10" i="4"/>
  <c r="CN10" i="4"/>
  <c r="AU10" i="4"/>
  <c r="LP8" i="4"/>
  <c r="JW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MN54" i="4"/>
  <c r="CS78" i="4"/>
  <c r="BX54" i="4"/>
  <c r="BX32" i="4"/>
  <c r="MN32" i="4"/>
  <c r="C11" i="5"/>
  <c r="D11" i="5"/>
  <c r="E11" i="5"/>
  <c r="B11" i="5"/>
  <c r="FH78" i="4" l="1"/>
  <c r="DS54" i="4"/>
  <c r="DS32" i="4"/>
  <c r="AN78" i="4"/>
  <c r="AE54" i="4"/>
  <c r="AE32" i="4"/>
  <c r="KC78" i="4"/>
  <c r="KU54" i="4"/>
  <c r="KU32" i="4"/>
  <c r="HG54" i="4"/>
  <c r="HG32" i="4"/>
  <c r="LY54" i="4"/>
  <c r="LY32" i="4"/>
  <c r="IK54" i="4"/>
  <c r="IK32" i="4"/>
  <c r="BI32" i="4"/>
  <c r="LO78" i="4"/>
  <c r="GT78" i="4"/>
  <c r="EW54" i="4"/>
  <c r="EW32" i="4"/>
  <c r="BZ78" i="4"/>
  <c r="BI54" i="4"/>
  <c r="KF54" i="4"/>
  <c r="JJ78" i="4"/>
  <c r="GR54" i="4"/>
  <c r="GR32" i="4"/>
  <c r="DD54" i="4"/>
  <c r="DD32" i="4"/>
  <c r="KF32" i="4"/>
  <c r="EO78" i="4"/>
  <c r="U78" i="4"/>
  <c r="P54" i="4"/>
  <c r="P32" i="4"/>
  <c r="BG78" i="4"/>
  <c r="AT54" i="4"/>
  <c r="AT32" i="4"/>
  <c r="LJ54" i="4"/>
  <c r="GA78" i="4"/>
  <c r="LJ32" i="4"/>
  <c r="EH54" i="4"/>
  <c r="EH32" i="4"/>
  <c r="KV78" i="4"/>
  <c r="HV54" i="4"/>
  <c r="HV32" i="4"/>
</calcChain>
</file>

<file path=xl/sharedStrings.xml><?xml version="1.0" encoding="utf-8"?>
<sst xmlns="http://schemas.openxmlformats.org/spreadsheetml/2006/main" count="288" uniqueCount="164">
  <si>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</si>
  <si>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</si>
  <si>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</si>
  <si>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</si>
  <si>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</si>
  <si>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</si>
  <si>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</si>
  <si>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</si>
  <si>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</si>
  <si>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</si>
  <si>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</si>
  <si>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</si>
  <si>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</si>
  <si>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</si>
  <si>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</si>
  <si>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</si>
  <si>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</si>
  <si>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</si>
  <si>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</si>
  <si>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</si>
  <si>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</si>
  <si>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</si>
  <si>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</si>
  <si>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</si>
  <si>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</si>
  <si>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</si>
  <si>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</si>
  <si>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</si>
  <si>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</si>
  <si>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</si>
  <si>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</si>
  <si>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</si>
  <si>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</si>
  <si>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</si>
  <si>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</si>
  <si>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</si>
  <si>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</si>
  <si>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</si>
  <si>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</si>
  <si>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</si>
  <si>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</si>
  <si>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</si>
  <si>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</si>
  <si>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</si>
  <si>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</si>
  <si>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</si>
  <si>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</si>
  <si>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</si>
  <si>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</si>
  <si>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</si>
  <si>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</si>
  <si>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</si>
  <si>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</si>
  <si>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</si>
  <si>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</si>
  <si>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</si>
  <si>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</si>
  <si>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</si>
  <si>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</si>
  <si>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</si>
  <si>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</si>
  <si>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</si>
  <si>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</si>
  <si>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</si>
  <si>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</si>
  <si>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</si>
  <si>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</si>
  <si>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</si>
  <si>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</si>
  <si>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</si>
  <si>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</si>
  <si>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</si>
  <si>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</si>
  <si>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</si>
  <si>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</si>
  <si>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</si>
  <si>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</si>
  <si>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</si>
  <si>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</si>
  <si>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</si>
  <si>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</si>
  <si>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</si>
  <si>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</si>
  <si>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</si>
  <si>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</si>
  <si>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</si>
  <si>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</si>
  <si>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</si>
  <si>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</si>
  <si>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</si>
  <si>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</si>
  <si>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</si>
  <si>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</si>
  <si>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</si>
  <si>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</si>
  <si>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</si>
  <si>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</si>
  <si>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</si>
  <si>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</si>
  <si>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</si>
  <si>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</si>
  <si>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</si>
  <si>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</si>
  <si>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</si>
  <si>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</si>
  <si>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</si>
  <si>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</si>
  <si>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</si>
  <si>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</si>
  <si>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</si>
  <si>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</si>
  <si>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</si>
  <si>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</si>
  <si>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</si>
  <si>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</si>
  <si>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</si>
  <si>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</si>
  <si>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</si>
  <si>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</si>
  <si>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</si>
  <si>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</si>
  <si>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</si>
  <si>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</si>
  <si>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</si>
  <si>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</si>
  <si>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</si>
  <si>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</si>
  <si>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</si>
  <si>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</si>
  <si>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</si>
  <si>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</si>
  <si>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</si>
  <si>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</si>
  <si>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</si>
  <si>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</si>
  <si>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</si>
  <si>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</si>
  <si>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</si>
  <si>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</si>
  <si>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</si>
  <si>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青森県</t>
  </si>
  <si>
    <t>五戸町</t>
  </si>
  <si>
    <t>国保五戸総合病院</t>
  </si>
  <si>
    <t>当然財務</t>
  </si>
  <si>
    <t>病院事業</t>
  </si>
  <si>
    <t>一般病院</t>
  </si>
  <si>
    <t>100床以上～200床未満</t>
  </si>
  <si>
    <t>非設置</t>
  </si>
  <si>
    <t>直営</t>
  </si>
  <si>
    <t>-</t>
  </si>
  <si>
    <t>訓</t>
  </si>
  <si>
    <t>救</t>
  </si>
  <si>
    <t>非該当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</si>
  <si>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</si>
  <si>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</si>
  <si>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</si>
  <si>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</si>
  <si>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</si>
  <si>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</si>
  <si>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</si>
  <si>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当院は五戸地方の地域医療を担う病院であり、五戸地方唯一の救急告示病院として、町民はもとより周辺市町村住民の救急医療を取扱っている。また、地域の民間医療機関では担えない不採算医療部門に関わる医療、MRI・CTなどによる診断等、地域の民間医療機関では限界のある高度・先進医療を提供している。</t>
  </si>
  <si>
    <t>経常収支比率・医業収支比率・病床利用率は平成28年度以降伸びており、平成29年度は類似病院の平均値を上回ることができた。しかし、多額の累積欠損金の解消には程遠く、経営状況は非常に厳しい。入院・外来患者１人１日当たりの収益も類似病院の平均値を下回っているので、改善に向けた分析・検討が必要である。
職員給与費・材料費の医業収益に対する比率は抑制されているため、今後も継続していく。</t>
    <rPh sb="20" eb="22">
      <t>ヘイセイ</t>
    </rPh>
    <rPh sb="24" eb="26">
      <t>ネンド</t>
    </rPh>
    <rPh sb="26" eb="28">
      <t>イコウ</t>
    </rPh>
    <rPh sb="34" eb="36">
      <t>ヘイセイ</t>
    </rPh>
    <rPh sb="38" eb="40">
      <t>ネンド</t>
    </rPh>
    <rPh sb="50" eb="52">
      <t>ウワマワ</t>
    </rPh>
    <rPh sb="73" eb="75">
      <t>カイショウ</t>
    </rPh>
    <rPh sb="77" eb="79">
      <t>ホドトオ</t>
    </rPh>
    <phoneticPr fontId="5"/>
  </si>
  <si>
    <t>当院の建物は、平成4～7年度に多額の費用を投じて建設されたため、1床当たりの有形固定資産は類似病院と比較して高い状況にある。機械備品については、これまでは経営難により計画的な更新ができてこなかったが、平成28年度に策定した「新五戸総合病院改革プラン」に基づいた医療機器等の導入を進めており、今後も収支バランスを考慮しながら、計画的に更新していく。</t>
    <rPh sb="45" eb="47">
      <t>ルイジ</t>
    </rPh>
    <rPh sb="47" eb="49">
      <t>ビョウイン</t>
    </rPh>
    <rPh sb="50" eb="52">
      <t>ヒカク</t>
    </rPh>
    <rPh sb="62" eb="64">
      <t>キカイ</t>
    </rPh>
    <rPh sb="64" eb="66">
      <t>ビヒン</t>
    </rPh>
    <rPh sb="139" eb="140">
      <t>スス</t>
    </rPh>
    <rPh sb="145" eb="147">
      <t>コンゴ</t>
    </rPh>
    <rPh sb="166" eb="168">
      <t>コウシン</t>
    </rPh>
    <phoneticPr fontId="5"/>
  </si>
  <si>
    <t>平成28年度以降、入院患者数の増加や費用抑制の効果もあり、経営状況は好転しているものの、累積欠損金の状況、施設老朽化の状況などを考慮すると、非常に厳しい状況であることに変わりはない。今後も「新五戸総合病院改革プラン」に基づき、収入増加・確保に努めるとともに、医療機器等の計画的な導入を進めていく。</t>
    <rPh sb="9" eb="11">
      <t>ニュウイン</t>
    </rPh>
    <rPh sb="11" eb="14">
      <t>カンジャスウ</t>
    </rPh>
    <rPh sb="15" eb="17">
      <t>ゾウカ</t>
    </rPh>
    <rPh sb="18" eb="20">
      <t>ヒヨウ</t>
    </rPh>
    <rPh sb="20" eb="22">
      <t>ヨクセイ</t>
    </rPh>
    <rPh sb="23" eb="25">
      <t>コウカ</t>
    </rPh>
    <rPh sb="44" eb="46">
      <t>ルイセキ</t>
    </rPh>
    <rPh sb="46" eb="48">
      <t>ケッソン</t>
    </rPh>
    <rPh sb="48" eb="49">
      <t>キン</t>
    </rPh>
    <rPh sb="64" eb="66">
      <t>コウリョ</t>
    </rPh>
    <rPh sb="84" eb="85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</si>
</sst>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64.3</c:v>
                </c:pt>
                <c:pt idx="1">
                  <c:v>58.7</c:v>
                </c:pt>
                <c:pt idx="2">
                  <c:v>59.4</c:v>
                </c:pt>
                <c:pt idx="3">
                  <c:v>67.099999999999994</c:v>
                </c:pt>
                <c:pt idx="4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9-4BB7-9254-20291989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68.3</c:v>
                </c:pt>
                <c:pt idx="2">
                  <c:v>67.900000000000006</c:v>
                </c:pt>
                <c:pt idx="3">
                  <c:v>69.8</c:v>
                </c:pt>
                <c:pt idx="4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99-4BB7-9254-20291989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dateAx>
        <c:axId val="9101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16192"/>
        <c:crosses val="autoZero"/>
        <c:auto val="1"/>
        <c:lblOffset val="100"/>
        <c:baseTimeUnit val="years"/>
      </c:date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5636</c:v>
                </c:pt>
                <c:pt idx="1">
                  <c:v>5890</c:v>
                </c:pt>
                <c:pt idx="2">
                  <c:v>5989</c:v>
                </c:pt>
                <c:pt idx="3">
                  <c:v>6341</c:v>
                </c:pt>
                <c:pt idx="4">
                  <c:v>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A-4E2E-B7D9-8AF764962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9437</c:v>
                </c:pt>
                <c:pt idx="1">
                  <c:v>9726</c:v>
                </c:pt>
                <c:pt idx="2">
                  <c:v>10037</c:v>
                </c:pt>
                <c:pt idx="3">
                  <c:v>9976</c:v>
                </c:pt>
                <c:pt idx="4">
                  <c:v>10130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7A-4E2E-B7D9-8AF764962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dateAx>
        <c:axId val="9372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36960"/>
        <c:crosses val="autoZero"/>
        <c:auto val="1"/>
        <c:lblOffset val="100"/>
        <c:baseTimeUnit val="years"/>
      </c:date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28900</c:v>
                </c:pt>
                <c:pt idx="1">
                  <c:v>29435</c:v>
                </c:pt>
                <c:pt idx="2">
                  <c:v>31147</c:v>
                </c:pt>
                <c:pt idx="3">
                  <c:v>31971</c:v>
                </c:pt>
                <c:pt idx="4">
                  <c:v>30617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F-4F97-8126-9B38E4069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31585</c:v>
                </c:pt>
                <c:pt idx="1">
                  <c:v>32431</c:v>
                </c:pt>
                <c:pt idx="2">
                  <c:v>32532</c:v>
                </c:pt>
                <c:pt idx="3">
                  <c:v>33492</c:v>
                </c:pt>
                <c:pt idx="4">
                  <c:v>34136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F-4F97-8126-9B38E4069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dateAx>
        <c:axId val="9377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781376"/>
        <c:crosses val="autoZero"/>
        <c:auto val="1"/>
        <c:lblOffset val="100"/>
        <c:baseTimeUnit val="years"/>
      </c:date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210.4</c:v>
                </c:pt>
                <c:pt idx="1">
                  <c:v>225.6</c:v>
                </c:pt>
                <c:pt idx="2">
                  <c:v>222.3</c:v>
                </c:pt>
                <c:pt idx="3">
                  <c:v>202.4</c:v>
                </c:pt>
                <c:pt idx="4">
                  <c:v>195.1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A-4996-91D3-ECE7B2D9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121</c:v>
                </c:pt>
                <c:pt idx="1">
                  <c:v>112.9</c:v>
                </c:pt>
                <c:pt idx="2">
                  <c:v>118.9</c:v>
                </c:pt>
                <c:pt idx="3">
                  <c:v>119.5</c:v>
                </c:pt>
                <c:pt idx="4">
                  <c:v>116.9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A-4996-91D3-ECE7B2D9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dateAx>
        <c:axId val="9382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826432"/>
        <c:crosses val="autoZero"/>
        <c:auto val="1"/>
        <c:lblOffset val="100"/>
        <c:baseTimeUnit val="years"/>
      </c:date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86.8</c:v>
                </c:pt>
                <c:pt idx="1">
                  <c:v>81.400000000000006</c:v>
                </c:pt>
                <c:pt idx="2">
                  <c:v>82.3</c:v>
                </c:pt>
                <c:pt idx="3">
                  <c:v>89.2</c:v>
                </c:pt>
                <c:pt idx="4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D-4652-A429-3FFD4FA8E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85.4</c:v>
                </c:pt>
                <c:pt idx="2">
                  <c:v>85.3</c:v>
                </c:pt>
                <c:pt idx="3">
                  <c:v>84.2</c:v>
                </c:pt>
                <c:pt idx="4">
                  <c:v>83.9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D-4652-A429-3FFD4FA8E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dateAx>
        <c:axId val="932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77184"/>
        <c:crosses val="autoZero"/>
        <c:auto val="1"/>
        <c:lblOffset val="100"/>
        <c:baseTimeUnit val="years"/>
      </c:date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91.6</c:v>
                </c:pt>
                <c:pt idx="1">
                  <c:v>86.7</c:v>
                </c:pt>
                <c:pt idx="2">
                  <c:v>88.8</c:v>
                </c:pt>
                <c:pt idx="3">
                  <c:v>95.1</c:v>
                </c:pt>
                <c:pt idx="4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C-4F1C-9653-1E8F83473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96.9</c:v>
                </c:pt>
                <c:pt idx="2">
                  <c:v>98.3</c:v>
                </c:pt>
                <c:pt idx="3">
                  <c:v>96.7</c:v>
                </c:pt>
                <c:pt idx="4">
                  <c:v>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C-4F1C-9653-1E8F83473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dateAx>
        <c:axId val="9332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25952"/>
        <c:crosses val="autoZero"/>
        <c:auto val="1"/>
        <c:lblOffset val="100"/>
        <c:baseTimeUnit val="years"/>
      </c:date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57.7</c:v>
                </c:pt>
                <c:pt idx="1">
                  <c:v>58.7</c:v>
                </c:pt>
                <c:pt idx="2">
                  <c:v>59.9</c:v>
                </c:pt>
                <c:pt idx="3">
                  <c:v>61.5</c:v>
                </c:pt>
                <c:pt idx="4">
                  <c:v>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0-4191-B650-6FB3DA81D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52.2</c:v>
                </c:pt>
                <c:pt idx="2">
                  <c:v>52.4</c:v>
                </c:pt>
                <c:pt idx="3">
                  <c:v>52.5</c:v>
                </c:pt>
                <c:pt idx="4">
                  <c:v>53.5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20-4191-B650-6FB3DA81D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dateAx>
        <c:axId val="93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92896"/>
        <c:crosses val="autoZero"/>
        <c:auto val="1"/>
        <c:lblOffset val="100"/>
        <c:baseTimeUnit val="years"/>
      </c:date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74.8</c:v>
                </c:pt>
                <c:pt idx="1">
                  <c:v>85</c:v>
                </c:pt>
                <c:pt idx="2">
                  <c:v>85.1</c:v>
                </c:pt>
                <c:pt idx="3">
                  <c:v>84.7</c:v>
                </c:pt>
                <c:pt idx="4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5-40AD-B7CC-C64A84114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69.599999999999994</c:v>
                </c:pt>
                <c:pt idx="2">
                  <c:v>69.2</c:v>
                </c:pt>
                <c:pt idx="3">
                  <c:v>69.7</c:v>
                </c:pt>
                <c:pt idx="4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5-40AD-B7CC-C64A84114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dateAx>
        <c:axId val="9342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25664"/>
        <c:crosses val="autoZero"/>
        <c:auto val="1"/>
        <c:lblOffset val="100"/>
        <c:baseTimeUnit val="years"/>
      </c:date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42951977</c:v>
                </c:pt>
                <c:pt idx="1">
                  <c:v>46557156</c:v>
                </c:pt>
                <c:pt idx="2">
                  <c:v>46928497</c:v>
                </c:pt>
                <c:pt idx="3">
                  <c:v>47020515</c:v>
                </c:pt>
                <c:pt idx="4">
                  <c:v>48191096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2-440C-95EA-B96BF44D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34139294</c:v>
                </c:pt>
                <c:pt idx="1">
                  <c:v>35115689</c:v>
                </c:pt>
                <c:pt idx="2">
                  <c:v>35730958</c:v>
                </c:pt>
                <c:pt idx="3">
                  <c:v>37752628</c:v>
                </c:pt>
                <c:pt idx="4">
                  <c:v>39094598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2-440C-95EA-B96BF44D1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dateAx>
        <c:axId val="934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5984"/>
        <c:crosses val="autoZero"/>
        <c:auto val="1"/>
        <c:lblOffset val="100"/>
        <c:baseTimeUnit val="years"/>
      </c:date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16</c:v>
                </c:pt>
                <c:pt idx="1">
                  <c:v>15.3</c:v>
                </c:pt>
                <c:pt idx="2">
                  <c:v>15.5</c:v>
                </c:pt>
                <c:pt idx="3">
                  <c:v>14.9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5-4645-AC25-DB318DB4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18.899999999999999</c:v>
                </c:pt>
                <c:pt idx="2">
                  <c:v>19</c:v>
                </c:pt>
                <c:pt idx="3">
                  <c:v>18.7</c:v>
                </c:pt>
                <c:pt idx="4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5-4645-AC25-DB318DB48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dateAx>
        <c:axId val="9352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22560"/>
        <c:crosses val="autoZero"/>
        <c:auto val="1"/>
        <c:lblOffset val="100"/>
        <c:baseTimeUnit val="years"/>
      </c:date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58.3</c:v>
                </c:pt>
                <c:pt idx="1">
                  <c:v>62.1</c:v>
                </c:pt>
                <c:pt idx="2">
                  <c:v>61.7</c:v>
                </c:pt>
                <c:pt idx="3">
                  <c:v>55.8</c:v>
                </c:pt>
                <c:pt idx="4">
                  <c:v>53.6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D-4156-82E2-B3FF87FDA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62.1</c:v>
                </c:pt>
                <c:pt idx="2">
                  <c:v>62.5</c:v>
                </c:pt>
                <c:pt idx="3">
                  <c:v>63.4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D-4156-82E2-B3FF87FDA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dateAx>
        <c:axId val="935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69408"/>
        <c:crosses val="autoZero"/>
        <c:auto val="1"/>
        <c:lblOffset val="100"/>
        <c:baseTimeUnit val="years"/>
      </c:date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X91"/>
  <sheetViews>
    <sheetView showGridLines="0" tabSelected="1" zoomScaleNormal="100" zoomScaleSheetLayoutView="70" workbookViewId="0">
      <selection activeCell="GE11" sqref="GE11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青森県五戸町　国保五戸総合病院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当然財務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100床以上～200床未満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非設置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167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 t="str">
        <f>データ!Z6</f>
        <v>-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直営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9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-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訓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救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データ!AC6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167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>
        <f>データ!U6</f>
        <v>17627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12530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非該当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１０：１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167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 t="str">
        <f>データ!AF6</f>
        <v>-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167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160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161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91.6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86.7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88.8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95.1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98.1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86.8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81.400000000000006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82.3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89.2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93.3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210.4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225.6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222.3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202.4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195.1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64.3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58.7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59.4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67.099999999999994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75.099999999999994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96.3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96.9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98.3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96.7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96.6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86.6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85.4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85.3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84.2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83.9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121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112.9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118.9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119.5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116.9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68.5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68.3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67.900000000000006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69.8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69.7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162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28900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29435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31147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31971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30617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5636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5890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5989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6341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6237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58.3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62.1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61.7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55.8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53.6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16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15.3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15.5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14.9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13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31585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32431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32532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33492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34136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9437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9726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10037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9976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10130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61.2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62.1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62.5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63.4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63.4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19.3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18.899999999999999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19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18.7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18.3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163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57.7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58.7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59.9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61.5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60.9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74.8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85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85.1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84.7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71.2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42951977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46557156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46928497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47020515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48191096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48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52.2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52.4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52.5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53.5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63.3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69.599999999999994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69.2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69.7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71.3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34139294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35115689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35730958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37752628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39094598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63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cI2vD6JFshhyUx/hQiPL0eBTl1lGwjIj8l/0iw/Mh0W8s9WqwlBjZO0+W2oURaNJUK2lE9l4TX6f+fya8ao+7w==" saltValue="Ple7LAsus2TRz62/0JYkOA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64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65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  <c r="H3" s="49" t="s">
        <v>73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74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75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76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77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78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79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80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81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82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83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84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85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86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87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88</v>
      </c>
      <c r="B5" s="60"/>
      <c r="C5" s="60"/>
      <c r="D5" s="60"/>
      <c r="E5" s="60"/>
      <c r="F5" s="60"/>
      <c r="G5" s="60"/>
      <c r="H5" s="61" t="s">
        <v>89</v>
      </c>
      <c r="I5" s="61" t="s">
        <v>90</v>
      </c>
      <c r="J5" s="61" t="s">
        <v>91</v>
      </c>
      <c r="K5" s="61" t="s">
        <v>1</v>
      </c>
      <c r="L5" s="61" t="s">
        <v>2</v>
      </c>
      <c r="M5" s="61" t="s">
        <v>3</v>
      </c>
      <c r="N5" s="61" t="s">
        <v>92</v>
      </c>
      <c r="O5" s="61" t="s">
        <v>5</v>
      </c>
      <c r="P5" s="61" t="s">
        <v>93</v>
      </c>
      <c r="Q5" s="61" t="s">
        <v>94</v>
      </c>
      <c r="R5" s="61" t="s">
        <v>95</v>
      </c>
      <c r="S5" s="61" t="s">
        <v>96</v>
      </c>
      <c r="T5" s="61" t="s">
        <v>97</v>
      </c>
      <c r="U5" s="61" t="s">
        <v>98</v>
      </c>
      <c r="V5" s="61" t="s">
        <v>99</v>
      </c>
      <c r="W5" s="61" t="s">
        <v>100</v>
      </c>
      <c r="X5" s="61" t="s">
        <v>101</v>
      </c>
      <c r="Y5" s="61" t="s">
        <v>102</v>
      </c>
      <c r="Z5" s="61" t="s">
        <v>103</v>
      </c>
      <c r="AA5" s="61" t="s">
        <v>104</v>
      </c>
      <c r="AB5" s="61" t="s">
        <v>105</v>
      </c>
      <c r="AC5" s="61" t="s">
        <v>106</v>
      </c>
      <c r="AD5" s="61" t="s">
        <v>107</v>
      </c>
      <c r="AE5" s="61" t="s">
        <v>108</v>
      </c>
      <c r="AF5" s="61" t="s">
        <v>109</v>
      </c>
      <c r="AG5" s="61" t="s">
        <v>110</v>
      </c>
      <c r="AH5" s="61" t="s">
        <v>111</v>
      </c>
      <c r="AI5" s="61" t="s">
        <v>112</v>
      </c>
      <c r="AJ5" s="61" t="s">
        <v>113</v>
      </c>
      <c r="AK5" s="61" t="s">
        <v>114</v>
      </c>
      <c r="AL5" s="61" t="s">
        <v>115</v>
      </c>
      <c r="AM5" s="61" t="s">
        <v>116</v>
      </c>
      <c r="AN5" s="61" t="s">
        <v>117</v>
      </c>
      <c r="AO5" s="61" t="s">
        <v>118</v>
      </c>
      <c r="AP5" s="61" t="s">
        <v>119</v>
      </c>
      <c r="AQ5" s="61" t="s">
        <v>120</v>
      </c>
      <c r="AR5" s="61" t="s">
        <v>121</v>
      </c>
      <c r="AS5" s="61" t="s">
        <v>122</v>
      </c>
      <c r="AT5" s="61" t="s">
        <v>123</v>
      </c>
      <c r="AU5" s="61" t="s">
        <v>124</v>
      </c>
      <c r="AV5" s="61" t="s">
        <v>125</v>
      </c>
      <c r="AW5" s="61" t="s">
        <v>126</v>
      </c>
      <c r="AX5" s="61" t="s">
        <v>116</v>
      </c>
      <c r="AY5" s="61" t="s">
        <v>117</v>
      </c>
      <c r="AZ5" s="61" t="s">
        <v>118</v>
      </c>
      <c r="BA5" s="61" t="s">
        <v>119</v>
      </c>
      <c r="BB5" s="61" t="s">
        <v>120</v>
      </c>
      <c r="BC5" s="61" t="s">
        <v>121</v>
      </c>
      <c r="BD5" s="61" t="s">
        <v>127</v>
      </c>
      <c r="BE5" s="61" t="s">
        <v>112</v>
      </c>
      <c r="BF5" s="61" t="s">
        <v>128</v>
      </c>
      <c r="BG5" s="61" t="s">
        <v>129</v>
      </c>
      <c r="BH5" s="61" t="s">
        <v>115</v>
      </c>
      <c r="BI5" s="61" t="s">
        <v>116</v>
      </c>
      <c r="BJ5" s="61" t="s">
        <v>117</v>
      </c>
      <c r="BK5" s="61" t="s">
        <v>118</v>
      </c>
      <c r="BL5" s="61" t="s">
        <v>119</v>
      </c>
      <c r="BM5" s="61" t="s">
        <v>120</v>
      </c>
      <c r="BN5" s="61" t="s">
        <v>121</v>
      </c>
      <c r="BO5" s="61" t="s">
        <v>130</v>
      </c>
      <c r="BP5" s="61" t="s">
        <v>131</v>
      </c>
      <c r="BQ5" s="61" t="s">
        <v>113</v>
      </c>
      <c r="BR5" s="61" t="s">
        <v>132</v>
      </c>
      <c r="BS5" s="61" t="s">
        <v>126</v>
      </c>
      <c r="BT5" s="61" t="s">
        <v>116</v>
      </c>
      <c r="BU5" s="61" t="s">
        <v>117</v>
      </c>
      <c r="BV5" s="61" t="s">
        <v>118</v>
      </c>
      <c r="BW5" s="61" t="s">
        <v>119</v>
      </c>
      <c r="BX5" s="61" t="s">
        <v>120</v>
      </c>
      <c r="BY5" s="61" t="s">
        <v>121</v>
      </c>
      <c r="BZ5" s="61" t="s">
        <v>130</v>
      </c>
      <c r="CA5" s="61" t="s">
        <v>131</v>
      </c>
      <c r="CB5" s="61" t="s">
        <v>113</v>
      </c>
      <c r="CC5" s="61" t="s">
        <v>114</v>
      </c>
      <c r="CD5" s="61" t="s">
        <v>115</v>
      </c>
      <c r="CE5" s="61" t="s">
        <v>116</v>
      </c>
      <c r="CF5" s="61" t="s">
        <v>117</v>
      </c>
      <c r="CG5" s="61" t="s">
        <v>118</v>
      </c>
      <c r="CH5" s="61" t="s">
        <v>119</v>
      </c>
      <c r="CI5" s="61" t="s">
        <v>120</v>
      </c>
      <c r="CJ5" s="61" t="s">
        <v>121</v>
      </c>
      <c r="CK5" s="61" t="s">
        <v>130</v>
      </c>
      <c r="CL5" s="61" t="s">
        <v>112</v>
      </c>
      <c r="CM5" s="61" t="s">
        <v>113</v>
      </c>
      <c r="CN5" s="61" t="s">
        <v>114</v>
      </c>
      <c r="CO5" s="61" t="s">
        <v>133</v>
      </c>
      <c r="CP5" s="61" t="s">
        <v>116</v>
      </c>
      <c r="CQ5" s="61" t="s">
        <v>117</v>
      </c>
      <c r="CR5" s="61" t="s">
        <v>118</v>
      </c>
      <c r="CS5" s="61" t="s">
        <v>119</v>
      </c>
      <c r="CT5" s="61" t="s">
        <v>120</v>
      </c>
      <c r="CU5" s="61" t="s">
        <v>121</v>
      </c>
      <c r="CV5" s="61" t="s">
        <v>111</v>
      </c>
      <c r="CW5" s="61" t="s">
        <v>131</v>
      </c>
      <c r="CX5" s="61" t="s">
        <v>134</v>
      </c>
      <c r="CY5" s="61" t="s">
        <v>129</v>
      </c>
      <c r="CZ5" s="61" t="s">
        <v>115</v>
      </c>
      <c r="DA5" s="61" t="s">
        <v>116</v>
      </c>
      <c r="DB5" s="61" t="s">
        <v>117</v>
      </c>
      <c r="DC5" s="61" t="s">
        <v>118</v>
      </c>
      <c r="DD5" s="61" t="s">
        <v>119</v>
      </c>
      <c r="DE5" s="61" t="s">
        <v>120</v>
      </c>
      <c r="DF5" s="61" t="s">
        <v>121</v>
      </c>
      <c r="DG5" s="61" t="s">
        <v>111</v>
      </c>
      <c r="DH5" s="61" t="s">
        <v>123</v>
      </c>
      <c r="DI5" s="61" t="s">
        <v>128</v>
      </c>
      <c r="DJ5" s="61" t="s">
        <v>125</v>
      </c>
      <c r="DK5" s="61" t="s">
        <v>126</v>
      </c>
      <c r="DL5" s="61" t="s">
        <v>116</v>
      </c>
      <c r="DM5" s="61" t="s">
        <v>117</v>
      </c>
      <c r="DN5" s="61" t="s">
        <v>118</v>
      </c>
      <c r="DO5" s="61" t="s">
        <v>119</v>
      </c>
      <c r="DP5" s="61" t="s">
        <v>120</v>
      </c>
      <c r="DQ5" s="61" t="s">
        <v>121</v>
      </c>
      <c r="DR5" s="61" t="s">
        <v>111</v>
      </c>
      <c r="DS5" s="61" t="s">
        <v>112</v>
      </c>
      <c r="DT5" s="61" t="s">
        <v>124</v>
      </c>
      <c r="DU5" s="61" t="s">
        <v>129</v>
      </c>
      <c r="DV5" s="61" t="s">
        <v>135</v>
      </c>
      <c r="DW5" s="61" t="s">
        <v>116</v>
      </c>
      <c r="DX5" s="61" t="s">
        <v>117</v>
      </c>
      <c r="DY5" s="61" t="s">
        <v>118</v>
      </c>
      <c r="DZ5" s="61" t="s">
        <v>119</v>
      </c>
      <c r="EA5" s="61" t="s">
        <v>120</v>
      </c>
      <c r="EB5" s="61" t="s">
        <v>121</v>
      </c>
      <c r="EC5" s="61" t="s">
        <v>111</v>
      </c>
      <c r="ED5" s="61" t="s">
        <v>136</v>
      </c>
      <c r="EE5" s="61" t="s">
        <v>124</v>
      </c>
      <c r="EF5" s="61" t="s">
        <v>125</v>
      </c>
      <c r="EG5" s="61" t="s">
        <v>115</v>
      </c>
      <c r="EH5" s="61" t="s">
        <v>116</v>
      </c>
      <c r="EI5" s="61" t="s">
        <v>117</v>
      </c>
      <c r="EJ5" s="61" t="s">
        <v>118</v>
      </c>
      <c r="EK5" s="61" t="s">
        <v>119</v>
      </c>
      <c r="EL5" s="61" t="s">
        <v>120</v>
      </c>
      <c r="EM5" s="61" t="s">
        <v>137</v>
      </c>
      <c r="EN5" s="61" t="s">
        <v>130</v>
      </c>
      <c r="EO5" s="61" t="s">
        <v>112</v>
      </c>
      <c r="EP5" s="61" t="s">
        <v>128</v>
      </c>
      <c r="EQ5" s="61" t="s">
        <v>132</v>
      </c>
      <c r="ER5" s="61" t="s">
        <v>115</v>
      </c>
      <c r="ES5" s="61" t="s">
        <v>116</v>
      </c>
      <c r="ET5" s="61" t="s">
        <v>117</v>
      </c>
      <c r="EU5" s="61" t="s">
        <v>118</v>
      </c>
      <c r="EV5" s="61" t="s">
        <v>119</v>
      </c>
      <c r="EW5" s="61" t="s">
        <v>120</v>
      </c>
      <c r="EX5" s="61" t="s">
        <v>121</v>
      </c>
    </row>
    <row r="6" spans="1:154" s="66" customFormat="1">
      <c r="A6" s="47" t="s">
        <v>138</v>
      </c>
      <c r="B6" s="62">
        <f>B8</f>
        <v>2017</v>
      </c>
      <c r="C6" s="62">
        <f t="shared" ref="C6:M6" si="2">C8</f>
        <v>24422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8" t="str">
        <f>IF(H8&lt;&gt;I8,H8,"")&amp;IF(I8&lt;&gt;J8,I8,"")&amp;"　"&amp;J8</f>
        <v>青森県五戸町　国保五戸総合病院</v>
      </c>
      <c r="I6" s="139"/>
      <c r="J6" s="140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100床以上～200床未満</v>
      </c>
      <c r="O6" s="62" t="str">
        <f>O8</f>
        <v>非設置</v>
      </c>
      <c r="P6" s="62" t="str">
        <f>P8</f>
        <v>直営</v>
      </c>
      <c r="Q6" s="63">
        <f t="shared" ref="Q6:AG6" si="3">Q8</f>
        <v>9</v>
      </c>
      <c r="R6" s="62" t="str">
        <f t="shared" si="3"/>
        <v>-</v>
      </c>
      <c r="S6" s="62" t="str">
        <f t="shared" si="3"/>
        <v>訓</v>
      </c>
      <c r="T6" s="62" t="str">
        <f t="shared" si="3"/>
        <v>救</v>
      </c>
      <c r="U6" s="63">
        <f>U8</f>
        <v>17627</v>
      </c>
      <c r="V6" s="63">
        <f>V8</f>
        <v>12530</v>
      </c>
      <c r="W6" s="62" t="str">
        <f>W8</f>
        <v>非該当</v>
      </c>
      <c r="X6" s="62" t="str">
        <f t="shared" si="3"/>
        <v>１０：１</v>
      </c>
      <c r="Y6" s="63">
        <f t="shared" si="3"/>
        <v>167</v>
      </c>
      <c r="Z6" s="63" t="str">
        <f t="shared" si="3"/>
        <v>-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167</v>
      </c>
      <c r="AE6" s="63">
        <f t="shared" si="3"/>
        <v>167</v>
      </c>
      <c r="AF6" s="63" t="str">
        <f t="shared" si="3"/>
        <v>-</v>
      </c>
      <c r="AG6" s="63">
        <f t="shared" si="3"/>
        <v>167</v>
      </c>
      <c r="AH6" s="64">
        <f>IF(AH8="-",NA(),AH8)</f>
        <v>91.6</v>
      </c>
      <c r="AI6" s="64">
        <f t="shared" ref="AI6:AQ6" si="4">IF(AI8="-",NA(),AI8)</f>
        <v>86.7</v>
      </c>
      <c r="AJ6" s="64">
        <f t="shared" si="4"/>
        <v>88.8</v>
      </c>
      <c r="AK6" s="64">
        <f t="shared" si="4"/>
        <v>95.1</v>
      </c>
      <c r="AL6" s="64">
        <f t="shared" si="4"/>
        <v>98.1</v>
      </c>
      <c r="AM6" s="64">
        <f t="shared" si="4"/>
        <v>96.3</v>
      </c>
      <c r="AN6" s="64">
        <f t="shared" si="4"/>
        <v>96.9</v>
      </c>
      <c r="AO6" s="64">
        <f t="shared" si="4"/>
        <v>98.3</v>
      </c>
      <c r="AP6" s="64">
        <f t="shared" si="4"/>
        <v>96.7</v>
      </c>
      <c r="AQ6" s="64">
        <f t="shared" si="4"/>
        <v>96.6</v>
      </c>
      <c r="AR6" s="64" t="str">
        <f>IF(AR8="-","【-】","【"&amp;SUBSTITUTE(TEXT(AR8,"#,##0.0"),"-","△")&amp;"】")</f>
        <v>【98.5】</v>
      </c>
      <c r="AS6" s="64">
        <f>IF(AS8="-",NA(),AS8)</f>
        <v>86.8</v>
      </c>
      <c r="AT6" s="64">
        <f t="shared" ref="AT6:BB6" si="5">IF(AT8="-",NA(),AT8)</f>
        <v>81.400000000000006</v>
      </c>
      <c r="AU6" s="64">
        <f t="shared" si="5"/>
        <v>82.3</v>
      </c>
      <c r="AV6" s="64">
        <f t="shared" si="5"/>
        <v>89.2</v>
      </c>
      <c r="AW6" s="64">
        <f t="shared" si="5"/>
        <v>93.3</v>
      </c>
      <c r="AX6" s="64">
        <f t="shared" si="5"/>
        <v>86.6</v>
      </c>
      <c r="AY6" s="64">
        <f t="shared" si="5"/>
        <v>85.4</v>
      </c>
      <c r="AZ6" s="64">
        <f t="shared" si="5"/>
        <v>85.3</v>
      </c>
      <c r="BA6" s="64">
        <f t="shared" si="5"/>
        <v>84.2</v>
      </c>
      <c r="BB6" s="64">
        <f t="shared" si="5"/>
        <v>83.9</v>
      </c>
      <c r="BC6" s="64" t="str">
        <f>IF(BC8="-","【-】","【"&amp;SUBSTITUTE(TEXT(BC8,"#,##0.0"),"-","△")&amp;"】")</f>
        <v>【89.7】</v>
      </c>
      <c r="BD6" s="64">
        <f>IF(BD8="-",NA(),BD8)</f>
        <v>210.4</v>
      </c>
      <c r="BE6" s="64">
        <f t="shared" ref="BE6:BM6" si="6">IF(BE8="-",NA(),BE8)</f>
        <v>225.6</v>
      </c>
      <c r="BF6" s="64">
        <f t="shared" si="6"/>
        <v>222.3</v>
      </c>
      <c r="BG6" s="64">
        <f t="shared" si="6"/>
        <v>202.4</v>
      </c>
      <c r="BH6" s="64">
        <f t="shared" si="6"/>
        <v>195.1</v>
      </c>
      <c r="BI6" s="64">
        <f t="shared" si="6"/>
        <v>121</v>
      </c>
      <c r="BJ6" s="64">
        <f t="shared" si="6"/>
        <v>112.9</v>
      </c>
      <c r="BK6" s="64">
        <f t="shared" si="6"/>
        <v>118.9</v>
      </c>
      <c r="BL6" s="64">
        <f t="shared" si="6"/>
        <v>119.5</v>
      </c>
      <c r="BM6" s="64">
        <f t="shared" si="6"/>
        <v>116.9</v>
      </c>
      <c r="BN6" s="64" t="str">
        <f>IF(BN8="-","【-】","【"&amp;SUBSTITUTE(TEXT(BN8,"#,##0.0"),"-","△")&amp;"】")</f>
        <v>【64.7】</v>
      </c>
      <c r="BO6" s="64">
        <f>IF(BO8="-",NA(),BO8)</f>
        <v>64.3</v>
      </c>
      <c r="BP6" s="64">
        <f t="shared" ref="BP6:BX6" si="7">IF(BP8="-",NA(),BP8)</f>
        <v>58.7</v>
      </c>
      <c r="BQ6" s="64">
        <f t="shared" si="7"/>
        <v>59.4</v>
      </c>
      <c r="BR6" s="64">
        <f t="shared" si="7"/>
        <v>67.099999999999994</v>
      </c>
      <c r="BS6" s="64">
        <f t="shared" si="7"/>
        <v>75.099999999999994</v>
      </c>
      <c r="BT6" s="64">
        <f t="shared" si="7"/>
        <v>68.5</v>
      </c>
      <c r="BU6" s="64">
        <f t="shared" si="7"/>
        <v>68.3</v>
      </c>
      <c r="BV6" s="64">
        <f t="shared" si="7"/>
        <v>67.900000000000006</v>
      </c>
      <c r="BW6" s="64">
        <f t="shared" si="7"/>
        <v>69.8</v>
      </c>
      <c r="BX6" s="64">
        <f t="shared" si="7"/>
        <v>69.7</v>
      </c>
      <c r="BY6" s="64" t="str">
        <f>IF(BY8="-","【-】","【"&amp;SUBSTITUTE(TEXT(BY8,"#,##0.0"),"-","△")&amp;"】")</f>
        <v>【74.8】</v>
      </c>
      <c r="BZ6" s="65">
        <f>IF(BZ8="-",NA(),BZ8)</f>
        <v>28900</v>
      </c>
      <c r="CA6" s="65">
        <f t="shared" ref="CA6:CI6" si="8">IF(CA8="-",NA(),CA8)</f>
        <v>29435</v>
      </c>
      <c r="CB6" s="65">
        <f t="shared" si="8"/>
        <v>31147</v>
      </c>
      <c r="CC6" s="65">
        <f t="shared" si="8"/>
        <v>31971</v>
      </c>
      <c r="CD6" s="65">
        <f t="shared" si="8"/>
        <v>30617</v>
      </c>
      <c r="CE6" s="65">
        <f t="shared" si="8"/>
        <v>31585</v>
      </c>
      <c r="CF6" s="65">
        <f t="shared" si="8"/>
        <v>32431</v>
      </c>
      <c r="CG6" s="65">
        <f t="shared" si="8"/>
        <v>32532</v>
      </c>
      <c r="CH6" s="65">
        <f t="shared" si="8"/>
        <v>33492</v>
      </c>
      <c r="CI6" s="65">
        <f t="shared" si="8"/>
        <v>34136</v>
      </c>
      <c r="CJ6" s="64" t="str">
        <f>IF(CJ8="-","【-】","【"&amp;SUBSTITUTE(TEXT(CJ8,"#,##0"),"-","△")&amp;"】")</f>
        <v>【50,718】</v>
      </c>
      <c r="CK6" s="65">
        <f>IF(CK8="-",NA(),CK8)</f>
        <v>5636</v>
      </c>
      <c r="CL6" s="65">
        <f t="shared" ref="CL6:CT6" si="9">IF(CL8="-",NA(),CL8)</f>
        <v>5890</v>
      </c>
      <c r="CM6" s="65">
        <f t="shared" si="9"/>
        <v>5989</v>
      </c>
      <c r="CN6" s="65">
        <f t="shared" si="9"/>
        <v>6341</v>
      </c>
      <c r="CO6" s="65">
        <f t="shared" si="9"/>
        <v>6237</v>
      </c>
      <c r="CP6" s="65">
        <f t="shared" si="9"/>
        <v>9437</v>
      </c>
      <c r="CQ6" s="65">
        <f t="shared" si="9"/>
        <v>9726</v>
      </c>
      <c r="CR6" s="65">
        <f t="shared" si="9"/>
        <v>10037</v>
      </c>
      <c r="CS6" s="65">
        <f t="shared" si="9"/>
        <v>9976</v>
      </c>
      <c r="CT6" s="65">
        <f t="shared" si="9"/>
        <v>10130</v>
      </c>
      <c r="CU6" s="64" t="str">
        <f>IF(CU8="-","【-】","【"&amp;SUBSTITUTE(TEXT(CU8,"#,##0"),"-","△")&amp;"】")</f>
        <v>【14,202】</v>
      </c>
      <c r="CV6" s="64">
        <f>IF(CV8="-",NA(),CV8)</f>
        <v>58.3</v>
      </c>
      <c r="CW6" s="64">
        <f t="shared" ref="CW6:DE6" si="10">IF(CW8="-",NA(),CW8)</f>
        <v>62.1</v>
      </c>
      <c r="CX6" s="64">
        <f t="shared" si="10"/>
        <v>61.7</v>
      </c>
      <c r="CY6" s="64">
        <f t="shared" si="10"/>
        <v>55.8</v>
      </c>
      <c r="CZ6" s="64">
        <f t="shared" si="10"/>
        <v>53.6</v>
      </c>
      <c r="DA6" s="64">
        <f t="shared" si="10"/>
        <v>61.2</v>
      </c>
      <c r="DB6" s="64">
        <f t="shared" si="10"/>
        <v>62.1</v>
      </c>
      <c r="DC6" s="64">
        <f t="shared" si="10"/>
        <v>62.5</v>
      </c>
      <c r="DD6" s="64">
        <f t="shared" si="10"/>
        <v>63.4</v>
      </c>
      <c r="DE6" s="64">
        <f t="shared" si="10"/>
        <v>63.4</v>
      </c>
      <c r="DF6" s="64" t="str">
        <f>IF(DF8="-","【-】","【"&amp;SUBSTITUTE(TEXT(DF8,"#,##0.0"),"-","△")&amp;"】")</f>
        <v>【55.0】</v>
      </c>
      <c r="DG6" s="64">
        <f>IF(DG8="-",NA(),DG8)</f>
        <v>16</v>
      </c>
      <c r="DH6" s="64">
        <f t="shared" ref="DH6:DP6" si="11">IF(DH8="-",NA(),DH8)</f>
        <v>15.3</v>
      </c>
      <c r="DI6" s="64">
        <f t="shared" si="11"/>
        <v>15.5</v>
      </c>
      <c r="DJ6" s="64">
        <f t="shared" si="11"/>
        <v>14.9</v>
      </c>
      <c r="DK6" s="64">
        <f t="shared" si="11"/>
        <v>13</v>
      </c>
      <c r="DL6" s="64">
        <f t="shared" si="11"/>
        <v>19.3</v>
      </c>
      <c r="DM6" s="64">
        <f t="shared" si="11"/>
        <v>18.899999999999999</v>
      </c>
      <c r="DN6" s="64">
        <f t="shared" si="11"/>
        <v>19</v>
      </c>
      <c r="DO6" s="64">
        <f t="shared" si="11"/>
        <v>18.7</v>
      </c>
      <c r="DP6" s="64">
        <f t="shared" si="11"/>
        <v>18.3</v>
      </c>
      <c r="DQ6" s="64" t="str">
        <f>IF(DQ8="-","【-】","【"&amp;SUBSTITUTE(TEXT(DQ8,"#,##0.0"),"-","△")&amp;"】")</f>
        <v>【24.3】</v>
      </c>
      <c r="DR6" s="64">
        <f>IF(DR8="-",NA(),DR8)</f>
        <v>57.7</v>
      </c>
      <c r="DS6" s="64">
        <f t="shared" ref="DS6:EA6" si="12">IF(DS8="-",NA(),DS8)</f>
        <v>58.7</v>
      </c>
      <c r="DT6" s="64">
        <f t="shared" si="12"/>
        <v>59.9</v>
      </c>
      <c r="DU6" s="64">
        <f t="shared" si="12"/>
        <v>61.5</v>
      </c>
      <c r="DV6" s="64">
        <f t="shared" si="12"/>
        <v>60.9</v>
      </c>
      <c r="DW6" s="64">
        <f t="shared" si="12"/>
        <v>48</v>
      </c>
      <c r="DX6" s="64">
        <f t="shared" si="12"/>
        <v>52.2</v>
      </c>
      <c r="DY6" s="64">
        <f t="shared" si="12"/>
        <v>52.4</v>
      </c>
      <c r="DZ6" s="64">
        <f t="shared" si="12"/>
        <v>52.5</v>
      </c>
      <c r="EA6" s="64">
        <f t="shared" si="12"/>
        <v>53.5</v>
      </c>
      <c r="EB6" s="64" t="str">
        <f>IF(EB8="-","【-】","【"&amp;SUBSTITUTE(TEXT(EB8,"#,##0.0"),"-","△")&amp;"】")</f>
        <v>【51.6】</v>
      </c>
      <c r="EC6" s="64">
        <f>IF(EC8="-",NA(),EC8)</f>
        <v>74.8</v>
      </c>
      <c r="ED6" s="64">
        <f t="shared" ref="ED6:EL6" si="13">IF(ED8="-",NA(),ED8)</f>
        <v>85</v>
      </c>
      <c r="EE6" s="64">
        <f t="shared" si="13"/>
        <v>85.1</v>
      </c>
      <c r="EF6" s="64">
        <f t="shared" si="13"/>
        <v>84.7</v>
      </c>
      <c r="EG6" s="64">
        <f t="shared" si="13"/>
        <v>71.2</v>
      </c>
      <c r="EH6" s="64">
        <f t="shared" si="13"/>
        <v>63.3</v>
      </c>
      <c r="EI6" s="64">
        <f t="shared" si="13"/>
        <v>69.599999999999994</v>
      </c>
      <c r="EJ6" s="64">
        <f t="shared" si="13"/>
        <v>69.2</v>
      </c>
      <c r="EK6" s="64">
        <f t="shared" si="13"/>
        <v>69.7</v>
      </c>
      <c r="EL6" s="64">
        <f t="shared" si="13"/>
        <v>71.3</v>
      </c>
      <c r="EM6" s="64" t="str">
        <f>IF(EM8="-","【-】","【"&amp;SUBSTITUTE(TEXT(EM8,"#,##0.0"),"-","△")&amp;"】")</f>
        <v>【67.6】</v>
      </c>
      <c r="EN6" s="65">
        <f>IF(EN8="-",NA(),EN8)</f>
        <v>42951977</v>
      </c>
      <c r="EO6" s="65">
        <f t="shared" ref="EO6:EW6" si="14">IF(EO8="-",NA(),EO8)</f>
        <v>46557156</v>
      </c>
      <c r="EP6" s="65">
        <f t="shared" si="14"/>
        <v>46928497</v>
      </c>
      <c r="EQ6" s="65">
        <f t="shared" si="14"/>
        <v>47020515</v>
      </c>
      <c r="ER6" s="65">
        <f t="shared" si="14"/>
        <v>48191096</v>
      </c>
      <c r="ES6" s="65">
        <f t="shared" si="14"/>
        <v>34139294</v>
      </c>
      <c r="ET6" s="65">
        <f t="shared" si="14"/>
        <v>35115689</v>
      </c>
      <c r="EU6" s="65">
        <f t="shared" si="14"/>
        <v>35730958</v>
      </c>
      <c r="EV6" s="65">
        <f t="shared" si="14"/>
        <v>37752628</v>
      </c>
      <c r="EW6" s="65">
        <f t="shared" si="14"/>
        <v>39094598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139</v>
      </c>
      <c r="B7" s="62">
        <f t="shared" ref="B7:AG7" si="15">B8</f>
        <v>2017</v>
      </c>
      <c r="C7" s="62">
        <f t="shared" si="15"/>
        <v>24422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100床以上～200床未満</v>
      </c>
      <c r="O7" s="62" t="str">
        <f>O8</f>
        <v>非設置</v>
      </c>
      <c r="P7" s="62" t="str">
        <f>P8</f>
        <v>直営</v>
      </c>
      <c r="Q7" s="63">
        <f t="shared" si="15"/>
        <v>9</v>
      </c>
      <c r="R7" s="62" t="str">
        <f t="shared" si="15"/>
        <v>-</v>
      </c>
      <c r="S7" s="62" t="str">
        <f t="shared" si="15"/>
        <v>訓</v>
      </c>
      <c r="T7" s="62" t="str">
        <f t="shared" si="15"/>
        <v>救</v>
      </c>
      <c r="U7" s="63">
        <f>U8</f>
        <v>17627</v>
      </c>
      <c r="V7" s="63">
        <f>V8</f>
        <v>12530</v>
      </c>
      <c r="W7" s="62" t="str">
        <f>W8</f>
        <v>非該当</v>
      </c>
      <c r="X7" s="62" t="str">
        <f t="shared" si="15"/>
        <v>１０：１</v>
      </c>
      <c r="Y7" s="63">
        <f t="shared" si="15"/>
        <v>167</v>
      </c>
      <c r="Z7" s="63" t="str">
        <f t="shared" si="15"/>
        <v>-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167</v>
      </c>
      <c r="AE7" s="63">
        <f t="shared" si="15"/>
        <v>167</v>
      </c>
      <c r="AF7" s="63" t="str">
        <f t="shared" si="15"/>
        <v>-</v>
      </c>
      <c r="AG7" s="63">
        <f t="shared" si="15"/>
        <v>167</v>
      </c>
      <c r="AH7" s="64">
        <f>AH8</f>
        <v>91.6</v>
      </c>
      <c r="AI7" s="64">
        <f t="shared" ref="AI7:AQ7" si="16">AI8</f>
        <v>86.7</v>
      </c>
      <c r="AJ7" s="64">
        <f t="shared" si="16"/>
        <v>88.8</v>
      </c>
      <c r="AK7" s="64">
        <f t="shared" si="16"/>
        <v>95.1</v>
      </c>
      <c r="AL7" s="64">
        <f t="shared" si="16"/>
        <v>98.1</v>
      </c>
      <c r="AM7" s="64">
        <f t="shared" si="16"/>
        <v>96.3</v>
      </c>
      <c r="AN7" s="64">
        <f t="shared" si="16"/>
        <v>96.9</v>
      </c>
      <c r="AO7" s="64">
        <f t="shared" si="16"/>
        <v>98.3</v>
      </c>
      <c r="AP7" s="64">
        <f t="shared" si="16"/>
        <v>96.7</v>
      </c>
      <c r="AQ7" s="64">
        <f t="shared" si="16"/>
        <v>96.6</v>
      </c>
      <c r="AR7" s="64"/>
      <c r="AS7" s="64">
        <f>AS8</f>
        <v>86.8</v>
      </c>
      <c r="AT7" s="64">
        <f t="shared" ref="AT7:BB7" si="17">AT8</f>
        <v>81.400000000000006</v>
      </c>
      <c r="AU7" s="64">
        <f t="shared" si="17"/>
        <v>82.3</v>
      </c>
      <c r="AV7" s="64">
        <f t="shared" si="17"/>
        <v>89.2</v>
      </c>
      <c r="AW7" s="64">
        <f t="shared" si="17"/>
        <v>93.3</v>
      </c>
      <c r="AX7" s="64">
        <f t="shared" si="17"/>
        <v>86.6</v>
      </c>
      <c r="AY7" s="64">
        <f t="shared" si="17"/>
        <v>85.4</v>
      </c>
      <c r="AZ7" s="64">
        <f t="shared" si="17"/>
        <v>85.3</v>
      </c>
      <c r="BA7" s="64">
        <f t="shared" si="17"/>
        <v>84.2</v>
      </c>
      <c r="BB7" s="64">
        <f t="shared" si="17"/>
        <v>83.9</v>
      </c>
      <c r="BC7" s="64"/>
      <c r="BD7" s="64">
        <f>BD8</f>
        <v>210.4</v>
      </c>
      <c r="BE7" s="64">
        <f t="shared" ref="BE7:BM7" si="18">BE8</f>
        <v>225.6</v>
      </c>
      <c r="BF7" s="64">
        <f t="shared" si="18"/>
        <v>222.3</v>
      </c>
      <c r="BG7" s="64">
        <f t="shared" si="18"/>
        <v>202.4</v>
      </c>
      <c r="BH7" s="64">
        <f t="shared" si="18"/>
        <v>195.1</v>
      </c>
      <c r="BI7" s="64">
        <f t="shared" si="18"/>
        <v>121</v>
      </c>
      <c r="BJ7" s="64">
        <f t="shared" si="18"/>
        <v>112.9</v>
      </c>
      <c r="BK7" s="64">
        <f t="shared" si="18"/>
        <v>118.9</v>
      </c>
      <c r="BL7" s="64">
        <f t="shared" si="18"/>
        <v>119.5</v>
      </c>
      <c r="BM7" s="64">
        <f t="shared" si="18"/>
        <v>116.9</v>
      </c>
      <c r="BN7" s="64"/>
      <c r="BO7" s="64">
        <f>BO8</f>
        <v>64.3</v>
      </c>
      <c r="BP7" s="64">
        <f t="shared" ref="BP7:BX7" si="19">BP8</f>
        <v>58.7</v>
      </c>
      <c r="BQ7" s="64">
        <f t="shared" si="19"/>
        <v>59.4</v>
      </c>
      <c r="BR7" s="64">
        <f t="shared" si="19"/>
        <v>67.099999999999994</v>
      </c>
      <c r="BS7" s="64">
        <f t="shared" si="19"/>
        <v>75.099999999999994</v>
      </c>
      <c r="BT7" s="64">
        <f t="shared" si="19"/>
        <v>68.5</v>
      </c>
      <c r="BU7" s="64">
        <f t="shared" si="19"/>
        <v>68.3</v>
      </c>
      <c r="BV7" s="64">
        <f t="shared" si="19"/>
        <v>67.900000000000006</v>
      </c>
      <c r="BW7" s="64">
        <f t="shared" si="19"/>
        <v>69.8</v>
      </c>
      <c r="BX7" s="64">
        <f t="shared" si="19"/>
        <v>69.7</v>
      </c>
      <c r="BY7" s="64"/>
      <c r="BZ7" s="65">
        <f>BZ8</f>
        <v>28900</v>
      </c>
      <c r="CA7" s="65">
        <f t="shared" ref="CA7:CI7" si="20">CA8</f>
        <v>29435</v>
      </c>
      <c r="CB7" s="65">
        <f t="shared" si="20"/>
        <v>31147</v>
      </c>
      <c r="CC7" s="65">
        <f t="shared" si="20"/>
        <v>31971</v>
      </c>
      <c r="CD7" s="65">
        <f t="shared" si="20"/>
        <v>30617</v>
      </c>
      <c r="CE7" s="65">
        <f t="shared" si="20"/>
        <v>31585</v>
      </c>
      <c r="CF7" s="65">
        <f t="shared" si="20"/>
        <v>32431</v>
      </c>
      <c r="CG7" s="65">
        <f t="shared" si="20"/>
        <v>32532</v>
      </c>
      <c r="CH7" s="65">
        <f t="shared" si="20"/>
        <v>33492</v>
      </c>
      <c r="CI7" s="65">
        <f t="shared" si="20"/>
        <v>34136</v>
      </c>
      <c r="CJ7" s="64"/>
      <c r="CK7" s="65">
        <f>CK8</f>
        <v>5636</v>
      </c>
      <c r="CL7" s="65">
        <f t="shared" ref="CL7:CT7" si="21">CL8</f>
        <v>5890</v>
      </c>
      <c r="CM7" s="65">
        <f t="shared" si="21"/>
        <v>5989</v>
      </c>
      <c r="CN7" s="65">
        <f t="shared" si="21"/>
        <v>6341</v>
      </c>
      <c r="CO7" s="65">
        <f t="shared" si="21"/>
        <v>6237</v>
      </c>
      <c r="CP7" s="65">
        <f t="shared" si="21"/>
        <v>9437</v>
      </c>
      <c r="CQ7" s="65">
        <f t="shared" si="21"/>
        <v>9726</v>
      </c>
      <c r="CR7" s="65">
        <f t="shared" si="21"/>
        <v>10037</v>
      </c>
      <c r="CS7" s="65">
        <f t="shared" si="21"/>
        <v>9976</v>
      </c>
      <c r="CT7" s="65">
        <f t="shared" si="21"/>
        <v>10130</v>
      </c>
      <c r="CU7" s="64"/>
      <c r="CV7" s="64">
        <f>CV8</f>
        <v>58.3</v>
      </c>
      <c r="CW7" s="64">
        <f t="shared" ref="CW7:DE7" si="22">CW8</f>
        <v>62.1</v>
      </c>
      <c r="CX7" s="64">
        <f t="shared" si="22"/>
        <v>61.7</v>
      </c>
      <c r="CY7" s="64">
        <f t="shared" si="22"/>
        <v>55.8</v>
      </c>
      <c r="CZ7" s="64">
        <f t="shared" si="22"/>
        <v>53.6</v>
      </c>
      <c r="DA7" s="64">
        <f t="shared" si="22"/>
        <v>61.2</v>
      </c>
      <c r="DB7" s="64">
        <f t="shared" si="22"/>
        <v>62.1</v>
      </c>
      <c r="DC7" s="64">
        <f t="shared" si="22"/>
        <v>62.5</v>
      </c>
      <c r="DD7" s="64">
        <f t="shared" si="22"/>
        <v>63.4</v>
      </c>
      <c r="DE7" s="64">
        <f t="shared" si="22"/>
        <v>63.4</v>
      </c>
      <c r="DF7" s="64"/>
      <c r="DG7" s="64">
        <f>DG8</f>
        <v>16</v>
      </c>
      <c r="DH7" s="64">
        <f t="shared" ref="DH7:DP7" si="23">DH8</f>
        <v>15.3</v>
      </c>
      <c r="DI7" s="64">
        <f t="shared" si="23"/>
        <v>15.5</v>
      </c>
      <c r="DJ7" s="64">
        <f t="shared" si="23"/>
        <v>14.9</v>
      </c>
      <c r="DK7" s="64">
        <f t="shared" si="23"/>
        <v>13</v>
      </c>
      <c r="DL7" s="64">
        <f t="shared" si="23"/>
        <v>19.3</v>
      </c>
      <c r="DM7" s="64">
        <f t="shared" si="23"/>
        <v>18.899999999999999</v>
      </c>
      <c r="DN7" s="64">
        <f t="shared" si="23"/>
        <v>19</v>
      </c>
      <c r="DO7" s="64">
        <f t="shared" si="23"/>
        <v>18.7</v>
      </c>
      <c r="DP7" s="64">
        <f t="shared" si="23"/>
        <v>18.3</v>
      </c>
      <c r="DQ7" s="64"/>
      <c r="DR7" s="64">
        <f>DR8</f>
        <v>57.7</v>
      </c>
      <c r="DS7" s="64">
        <f t="shared" ref="DS7:EA7" si="24">DS8</f>
        <v>58.7</v>
      </c>
      <c r="DT7" s="64">
        <f t="shared" si="24"/>
        <v>59.9</v>
      </c>
      <c r="DU7" s="64">
        <f t="shared" si="24"/>
        <v>61.5</v>
      </c>
      <c r="DV7" s="64">
        <f t="shared" si="24"/>
        <v>60.9</v>
      </c>
      <c r="DW7" s="64">
        <f t="shared" si="24"/>
        <v>48</v>
      </c>
      <c r="DX7" s="64">
        <f t="shared" si="24"/>
        <v>52.2</v>
      </c>
      <c r="DY7" s="64">
        <f t="shared" si="24"/>
        <v>52.4</v>
      </c>
      <c r="DZ7" s="64">
        <f t="shared" si="24"/>
        <v>52.5</v>
      </c>
      <c r="EA7" s="64">
        <f t="shared" si="24"/>
        <v>53.5</v>
      </c>
      <c r="EB7" s="64"/>
      <c r="EC7" s="64">
        <f>EC8</f>
        <v>74.8</v>
      </c>
      <c r="ED7" s="64">
        <f t="shared" ref="ED7:EL7" si="25">ED8</f>
        <v>85</v>
      </c>
      <c r="EE7" s="64">
        <f t="shared" si="25"/>
        <v>85.1</v>
      </c>
      <c r="EF7" s="64">
        <f t="shared" si="25"/>
        <v>84.7</v>
      </c>
      <c r="EG7" s="64">
        <f t="shared" si="25"/>
        <v>71.2</v>
      </c>
      <c r="EH7" s="64">
        <f t="shared" si="25"/>
        <v>63.3</v>
      </c>
      <c r="EI7" s="64">
        <f t="shared" si="25"/>
        <v>69.599999999999994</v>
      </c>
      <c r="EJ7" s="64">
        <f t="shared" si="25"/>
        <v>69.2</v>
      </c>
      <c r="EK7" s="64">
        <f t="shared" si="25"/>
        <v>69.7</v>
      </c>
      <c r="EL7" s="64">
        <f t="shared" si="25"/>
        <v>71.3</v>
      </c>
      <c r="EM7" s="64"/>
      <c r="EN7" s="65">
        <f>EN8</f>
        <v>42951977</v>
      </c>
      <c r="EO7" s="65">
        <f t="shared" ref="EO7:EW7" si="26">EO8</f>
        <v>46557156</v>
      </c>
      <c r="EP7" s="65">
        <f t="shared" si="26"/>
        <v>46928497</v>
      </c>
      <c r="EQ7" s="65">
        <f t="shared" si="26"/>
        <v>47020515</v>
      </c>
      <c r="ER7" s="65">
        <f t="shared" si="26"/>
        <v>48191096</v>
      </c>
      <c r="ES7" s="65">
        <f t="shared" si="26"/>
        <v>34139294</v>
      </c>
      <c r="ET7" s="65">
        <f t="shared" si="26"/>
        <v>35115689</v>
      </c>
      <c r="EU7" s="65">
        <f t="shared" si="26"/>
        <v>35730958</v>
      </c>
      <c r="EV7" s="65">
        <f t="shared" si="26"/>
        <v>37752628</v>
      </c>
      <c r="EW7" s="65">
        <f t="shared" si="26"/>
        <v>39094598</v>
      </c>
      <c r="EX7" s="65"/>
    </row>
    <row r="8" spans="1:154" s="66" customFormat="1">
      <c r="A8" s="47"/>
      <c r="B8" s="67">
        <v>2017</v>
      </c>
      <c r="C8" s="67">
        <v>24422</v>
      </c>
      <c r="D8" s="67">
        <v>46</v>
      </c>
      <c r="E8" s="67">
        <v>6</v>
      </c>
      <c r="F8" s="67">
        <v>0</v>
      </c>
      <c r="G8" s="67">
        <v>1</v>
      </c>
      <c r="H8" s="67" t="s">
        <v>140</v>
      </c>
      <c r="I8" s="67" t="s">
        <v>141</v>
      </c>
      <c r="J8" s="67" t="s">
        <v>142</v>
      </c>
      <c r="K8" s="67" t="s">
        <v>143</v>
      </c>
      <c r="L8" s="67" t="s">
        <v>144</v>
      </c>
      <c r="M8" s="67" t="s">
        <v>145</v>
      </c>
      <c r="N8" s="67" t="s">
        <v>146</v>
      </c>
      <c r="O8" s="67" t="s">
        <v>147</v>
      </c>
      <c r="P8" s="67" t="s">
        <v>148</v>
      </c>
      <c r="Q8" s="68">
        <v>9</v>
      </c>
      <c r="R8" s="67" t="s">
        <v>149</v>
      </c>
      <c r="S8" s="67" t="s">
        <v>150</v>
      </c>
      <c r="T8" s="67" t="s">
        <v>151</v>
      </c>
      <c r="U8" s="68">
        <v>17627</v>
      </c>
      <c r="V8" s="68">
        <v>12530</v>
      </c>
      <c r="W8" s="67" t="s">
        <v>152</v>
      </c>
      <c r="X8" s="69" t="s">
        <v>153</v>
      </c>
      <c r="Y8" s="68">
        <v>167</v>
      </c>
      <c r="Z8" s="68" t="s">
        <v>149</v>
      </c>
      <c r="AA8" s="68" t="s">
        <v>149</v>
      </c>
      <c r="AB8" s="68" t="s">
        <v>149</v>
      </c>
      <c r="AC8" s="68" t="s">
        <v>149</v>
      </c>
      <c r="AD8" s="68">
        <v>167</v>
      </c>
      <c r="AE8" s="68">
        <v>167</v>
      </c>
      <c r="AF8" s="68" t="s">
        <v>149</v>
      </c>
      <c r="AG8" s="68">
        <v>167</v>
      </c>
      <c r="AH8" s="70">
        <v>91.6</v>
      </c>
      <c r="AI8" s="70">
        <v>86.7</v>
      </c>
      <c r="AJ8" s="70">
        <v>88.8</v>
      </c>
      <c r="AK8" s="70">
        <v>95.1</v>
      </c>
      <c r="AL8" s="70">
        <v>98.1</v>
      </c>
      <c r="AM8" s="70">
        <v>96.3</v>
      </c>
      <c r="AN8" s="70">
        <v>96.9</v>
      </c>
      <c r="AO8" s="70">
        <v>98.3</v>
      </c>
      <c r="AP8" s="70">
        <v>96.7</v>
      </c>
      <c r="AQ8" s="70">
        <v>96.6</v>
      </c>
      <c r="AR8" s="70">
        <v>98.5</v>
      </c>
      <c r="AS8" s="70">
        <v>86.8</v>
      </c>
      <c r="AT8" s="70">
        <v>81.400000000000006</v>
      </c>
      <c r="AU8" s="70">
        <v>82.3</v>
      </c>
      <c r="AV8" s="70">
        <v>89.2</v>
      </c>
      <c r="AW8" s="70">
        <v>93.3</v>
      </c>
      <c r="AX8" s="70">
        <v>86.6</v>
      </c>
      <c r="AY8" s="70">
        <v>85.4</v>
      </c>
      <c r="AZ8" s="70">
        <v>85.3</v>
      </c>
      <c r="BA8" s="70">
        <v>84.2</v>
      </c>
      <c r="BB8" s="70">
        <v>83.9</v>
      </c>
      <c r="BC8" s="70">
        <v>89.7</v>
      </c>
      <c r="BD8" s="71">
        <v>210.4</v>
      </c>
      <c r="BE8" s="71">
        <v>225.6</v>
      </c>
      <c r="BF8" s="71">
        <v>222.3</v>
      </c>
      <c r="BG8" s="71">
        <v>202.4</v>
      </c>
      <c r="BH8" s="71">
        <v>195.1</v>
      </c>
      <c r="BI8" s="71">
        <v>121</v>
      </c>
      <c r="BJ8" s="71">
        <v>112.9</v>
      </c>
      <c r="BK8" s="71">
        <v>118.9</v>
      </c>
      <c r="BL8" s="71">
        <v>119.5</v>
      </c>
      <c r="BM8" s="71">
        <v>116.9</v>
      </c>
      <c r="BN8" s="71">
        <v>64.7</v>
      </c>
      <c r="BO8" s="70">
        <v>64.3</v>
      </c>
      <c r="BP8" s="70">
        <v>58.7</v>
      </c>
      <c r="BQ8" s="70">
        <v>59.4</v>
      </c>
      <c r="BR8" s="70">
        <v>67.099999999999994</v>
      </c>
      <c r="BS8" s="70">
        <v>75.099999999999994</v>
      </c>
      <c r="BT8" s="70">
        <v>68.5</v>
      </c>
      <c r="BU8" s="70">
        <v>68.3</v>
      </c>
      <c r="BV8" s="70">
        <v>67.900000000000006</v>
      </c>
      <c r="BW8" s="70">
        <v>69.8</v>
      </c>
      <c r="BX8" s="70">
        <v>69.7</v>
      </c>
      <c r="BY8" s="70">
        <v>74.8</v>
      </c>
      <c r="BZ8" s="71">
        <v>28900</v>
      </c>
      <c r="CA8" s="71">
        <v>29435</v>
      </c>
      <c r="CB8" s="71">
        <v>31147</v>
      </c>
      <c r="CC8" s="71">
        <v>31971</v>
      </c>
      <c r="CD8" s="71">
        <v>30617</v>
      </c>
      <c r="CE8" s="71">
        <v>31585</v>
      </c>
      <c r="CF8" s="71">
        <v>32431</v>
      </c>
      <c r="CG8" s="71">
        <v>32532</v>
      </c>
      <c r="CH8" s="71">
        <v>33492</v>
      </c>
      <c r="CI8" s="71">
        <v>34136</v>
      </c>
      <c r="CJ8" s="70">
        <v>50718</v>
      </c>
      <c r="CK8" s="71">
        <v>5636</v>
      </c>
      <c r="CL8" s="71">
        <v>5890</v>
      </c>
      <c r="CM8" s="71">
        <v>5989</v>
      </c>
      <c r="CN8" s="71">
        <v>6341</v>
      </c>
      <c r="CO8" s="71">
        <v>6237</v>
      </c>
      <c r="CP8" s="71">
        <v>9437</v>
      </c>
      <c r="CQ8" s="71">
        <v>9726</v>
      </c>
      <c r="CR8" s="71">
        <v>10037</v>
      </c>
      <c r="CS8" s="71">
        <v>9976</v>
      </c>
      <c r="CT8" s="71">
        <v>10130</v>
      </c>
      <c r="CU8" s="70">
        <v>14202</v>
      </c>
      <c r="CV8" s="71">
        <v>58.3</v>
      </c>
      <c r="CW8" s="71">
        <v>62.1</v>
      </c>
      <c r="CX8" s="71">
        <v>61.7</v>
      </c>
      <c r="CY8" s="71">
        <v>55.8</v>
      </c>
      <c r="CZ8" s="71">
        <v>53.6</v>
      </c>
      <c r="DA8" s="71">
        <v>61.2</v>
      </c>
      <c r="DB8" s="71">
        <v>62.1</v>
      </c>
      <c r="DC8" s="71">
        <v>62.5</v>
      </c>
      <c r="DD8" s="71">
        <v>63.4</v>
      </c>
      <c r="DE8" s="71">
        <v>63.4</v>
      </c>
      <c r="DF8" s="71">
        <v>55</v>
      </c>
      <c r="DG8" s="71">
        <v>16</v>
      </c>
      <c r="DH8" s="71">
        <v>15.3</v>
      </c>
      <c r="DI8" s="71">
        <v>15.5</v>
      </c>
      <c r="DJ8" s="71">
        <v>14.9</v>
      </c>
      <c r="DK8" s="71">
        <v>13</v>
      </c>
      <c r="DL8" s="71">
        <v>19.3</v>
      </c>
      <c r="DM8" s="71">
        <v>18.899999999999999</v>
      </c>
      <c r="DN8" s="71">
        <v>19</v>
      </c>
      <c r="DO8" s="71">
        <v>18.7</v>
      </c>
      <c r="DP8" s="71">
        <v>18.3</v>
      </c>
      <c r="DQ8" s="71">
        <v>24.3</v>
      </c>
      <c r="DR8" s="70">
        <v>57.7</v>
      </c>
      <c r="DS8" s="70">
        <v>58.7</v>
      </c>
      <c r="DT8" s="70">
        <v>59.9</v>
      </c>
      <c r="DU8" s="70">
        <v>61.5</v>
      </c>
      <c r="DV8" s="70">
        <v>60.9</v>
      </c>
      <c r="DW8" s="70">
        <v>48</v>
      </c>
      <c r="DX8" s="70">
        <v>52.2</v>
      </c>
      <c r="DY8" s="70">
        <v>52.4</v>
      </c>
      <c r="DZ8" s="70">
        <v>52.5</v>
      </c>
      <c r="EA8" s="70">
        <v>53.5</v>
      </c>
      <c r="EB8" s="70">
        <v>51.6</v>
      </c>
      <c r="EC8" s="70">
        <v>74.8</v>
      </c>
      <c r="ED8" s="70">
        <v>85</v>
      </c>
      <c r="EE8" s="70">
        <v>85.1</v>
      </c>
      <c r="EF8" s="70">
        <v>84.7</v>
      </c>
      <c r="EG8" s="70">
        <v>71.2</v>
      </c>
      <c r="EH8" s="70">
        <v>63.3</v>
      </c>
      <c r="EI8" s="70">
        <v>69.599999999999994</v>
      </c>
      <c r="EJ8" s="70">
        <v>69.2</v>
      </c>
      <c r="EK8" s="70">
        <v>69.7</v>
      </c>
      <c r="EL8" s="70">
        <v>71.3</v>
      </c>
      <c r="EM8" s="70">
        <v>67.599999999999994</v>
      </c>
      <c r="EN8" s="71">
        <v>42951977</v>
      </c>
      <c r="EO8" s="71">
        <v>46557156</v>
      </c>
      <c r="EP8" s="71">
        <v>46928497</v>
      </c>
      <c r="EQ8" s="71">
        <v>47020515</v>
      </c>
      <c r="ER8" s="71">
        <v>48191096</v>
      </c>
      <c r="ES8" s="71">
        <v>34139294</v>
      </c>
      <c r="ET8" s="71">
        <v>35115689</v>
      </c>
      <c r="EU8" s="71">
        <v>35730958</v>
      </c>
      <c r="EV8" s="71">
        <v>37752628</v>
      </c>
      <c r="EW8" s="71">
        <v>39094598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154</v>
      </c>
      <c r="C10" s="76" t="s">
        <v>155</v>
      </c>
      <c r="D10" s="76" t="s">
        <v>156</v>
      </c>
      <c r="E10" s="76" t="s">
        <v>157</v>
      </c>
      <c r="F10" s="76" t="s">
        <v>158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159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総合病院</cp:lastModifiedBy>
  <dcterms:created xsi:type="dcterms:W3CDTF">2018-12-07T10:39:24Z</dcterms:created>
  <dcterms:modified xsi:type="dcterms:W3CDTF">2019-03-03T23:23:15Z</dcterms:modified>
  <cp:category/>
</cp:coreProperties>
</file>