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zaisei\Desktop\作業所\100_財務関係事務\131_決算カード・財政状況資料集・財政比較分析表\R2年度財政状況資料集\1回目\02_確認事項\"/>
    </mc:Choice>
  </mc:AlternateContent>
  <bookViews>
    <workbookView xWindow="0" yWindow="0" windowWidth="20490" windowHeight="727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<sst xmlns="http://schemas.openxmlformats.org/spreadsheetml/2006/main" count="1110" uniqueCount="622">
  <si>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</si>
  <si>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</si>
  <si>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</si>
  <si>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</si>
  <si>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</si>
  <si>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</si>
  <si>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</si>
  <si>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</si>
  <si>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</si>
  <si>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</si>
  <si>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</si>
  <si>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</si>
  <si>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</si>
  <si>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</si>
  <si>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</si>
  <si>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</si>
  <si>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</si>
  <si>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</si>
  <si>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</si>
  <si>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</si>
  <si>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</si>
  <si>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</si>
  <si>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</si>
  <si>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</si>
  <si>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</si>
  <si>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</si>
  <si>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</si>
  <si>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</si>
  <si>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</si>
  <si>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</si>
  <si>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</si>
  <si>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</si>
  <si>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</si>
  <si>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</si>
  <si>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</si>
  <si>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</si>
  <si>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</si>
  <si>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</si>
  <si>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</si>
  <si>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</si>
  <si>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</si>
  <si>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</si>
  <si>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</si>
  <si>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</si>
  <si>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</si>
  <si>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</si>
  <si>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</si>
  <si>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</si>
  <si>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</si>
  <si>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</si>
  <si>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</si>
  <si>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</si>
  <si>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</si>
  <si>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</si>
  <si>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</si>
  <si>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</si>
  <si>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</si>
  <si>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</si>
  <si>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</si>
  <si>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</si>
  <si>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</si>
  <si>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</si>
  <si>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</si>
  <si>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</si>
  <si>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</si>
  <si>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</si>
  <si>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</si>
  <si>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</si>
  <si>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</si>
  <si>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</si>
  <si>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</si>
  <si>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</si>
  <si>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</si>
  <si>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</si>
  <si>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</si>
  <si>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</si>
  <si>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</si>
  <si>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</si>
  <si>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</si>
  <si>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</si>
  <si>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</si>
  <si>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</si>
  <si>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</si>
  <si>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</si>
  <si>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</si>
  <si>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</si>
  <si>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</si>
  <si>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</si>
  <si>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</si>
  <si>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</si>
  <si>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</si>
  <si>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</si>
  <si>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</si>
  <si>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</si>
  <si>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</si>
  <si>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</si>
  <si>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</si>
  <si>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</si>
  <si>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</si>
  <si>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</si>
  <si>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</si>
  <si>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</si>
  <si>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</si>
  <si>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</si>
  <si>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</si>
  <si>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</si>
  <si>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</si>
  <si>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</si>
  <si>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</si>
  <si>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</si>
  <si>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</si>
  <si>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</si>
  <si>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</si>
  <si>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</si>
  <si>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</si>
  <si>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</si>
  <si>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</si>
  <si>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</si>
  <si>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</si>
  <si>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</si>
  <si>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</si>
  <si>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</si>
  <si>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</si>
  <si>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</si>
  <si>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</si>
  <si>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</si>
  <si>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</si>
  <si>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</si>
  <si>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</si>
  <si>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</si>
  <si>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</si>
  <si>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</si>
  <si>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</si>
  <si>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</si>
  <si>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</si>
  <si>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</si>
  <si>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</si>
  <si>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</si>
  <si>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</si>
  <si>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</si>
  <si>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</si>
  <si>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</si>
  <si>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</si>
  <si>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</si>
  <si>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</si>
  <si>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</si>
  <si>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</si>
  <si>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</si>
  <si>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</si>
  <si>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</si>
  <si>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</si>
  <si>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</si>
  <si>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</si>
  <si>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</si>
  <si>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</si>
  <si>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</si>
  <si>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</si>
  <si>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</si>
  <si>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</si>
  <si>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</si>
  <si>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</si>
  <si>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</si>
  <si>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</si>
  <si>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</si>
  <si>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</si>
  <si>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</si>
  <si>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</si>
  <si>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</si>
  <si>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</si>
  <si>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</si>
  <si>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</si>
  <si>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</si>
  <si>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</si>
  <si>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</si>
  <si>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</si>
  <si>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</si>
  <si>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</si>
  <si>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</si>
  <si>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</si>
  <si>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</si>
  <si>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</si>
  <si>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</si>
  <si>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</si>
  <si>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</si>
  <si>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</si>
  <si>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</si>
  <si>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</si>
  <si>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</si>
  <si>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</si>
  <si>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</si>
  <si>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</si>
  <si>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</si>
  <si>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</si>
  <si>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</si>
  <si>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</si>
  <si>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</si>
  <si>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</si>
  <si>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</si>
  <si>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</si>
  <si>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</si>
  <si>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</si>
  <si>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</si>
  <si>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</si>
  <si>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</si>
  <si>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</si>
  <si>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</si>
  <si>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</si>
  <si>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</si>
  <si>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</si>
  <si>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</si>
  <si>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</si>
  <si>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</si>
  <si>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</si>
  <si>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青森県五戸町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</si>
  <si>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</si>
  <si>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</si>
  <si>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</si>
  <si>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</si>
  <si>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</si>
  <si>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</si>
  <si>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</si>
  <si>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</si>
  <si>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</si>
  <si>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</si>
  <si>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</si>
  <si>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</si>
  <si>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</si>
  <si>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</si>
  <si>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</si>
  <si>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</si>
  <si>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</si>
  <si>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</si>
  <si>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</si>
  <si>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</si>
  <si>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</si>
  <si>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</si>
  <si>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</si>
  <si>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</si>
  <si>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</si>
  <si>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</si>
  <si>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</si>
  <si>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</si>
  <si>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</si>
  <si>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</si>
  <si>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</si>
  <si>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</si>
  <si>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</si>
  <si>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</si>
  <si>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</si>
  <si>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</si>
  <si>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</si>
  <si>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</si>
  <si>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</si>
  <si>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</si>
  <si>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</si>
  <si>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</si>
  <si>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</si>
  <si>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</si>
  <si>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</si>
  <si>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</si>
  <si>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</si>
  <si>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</si>
  <si>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</si>
  <si>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</si>
  <si>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</si>
  <si>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</si>
  <si>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</si>
  <si>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</si>
  <si>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</si>
  <si>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</si>
  <si>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</si>
  <si>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</si>
  <si>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</si>
  <si>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</si>
  <si>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</si>
  <si>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</si>
  <si>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</si>
  <si>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</si>
  <si>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</si>
  <si>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</si>
  <si>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</si>
  <si>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</si>
  <si>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</si>
  <si>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</si>
  <si>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</si>
  <si>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</si>
  <si>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</si>
  <si>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</si>
  <si>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</si>
  <si>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</si>
  <si>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</si>
  <si>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</si>
  <si>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</si>
  <si>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</si>
  <si>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</si>
  <si>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</si>
  <si>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</si>
  <si>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</si>
  <si>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</si>
  <si>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</si>
  <si>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</si>
  <si>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</si>
  <si>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</si>
  <si>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</si>
  <si>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</si>
  <si>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</si>
  <si>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</si>
  <si>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</si>
  <si>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</si>
  <si>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</si>
  <si>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</si>
  <si>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</si>
  <si>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</si>
  <si>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</si>
  <si>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</si>
  <si>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</si>
  <si>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</si>
  <si>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</si>
  <si>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</si>
  <si>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</si>
  <si>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</si>
  <si>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</si>
  <si>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</si>
  <si>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</si>
  <si>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</si>
  <si>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</si>
  <si>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</si>
  <si>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</si>
  <si>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</si>
  <si>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</si>
  <si>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</si>
  <si>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</si>
  <si>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</si>
  <si>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</si>
  <si>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</si>
  <si>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</si>
  <si>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</si>
  <si>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</si>
  <si>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</si>
  <si>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</si>
  <si>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</si>
  <si>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</si>
  <si>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</si>
  <si>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</si>
  <si>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</si>
  <si>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</si>
  <si>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</si>
  <si>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</si>
  <si>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</si>
  <si>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</si>
  <si>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</si>
  <si>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</si>
  <si>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</si>
  <si>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</si>
  <si>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</si>
  <si>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</si>
  <si>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</si>
  <si>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</si>
  <si>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</si>
  <si>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</si>
  <si>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</si>
  <si>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</si>
  <si>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</si>
  <si>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</si>
  <si>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</si>
  <si>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</si>
  <si>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</si>
  <si>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</si>
  <si>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</si>
  <si>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</si>
  <si>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</si>
  <si>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</si>
  <si>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</si>
  <si>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</si>
  <si>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</si>
  <si>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</si>
  <si>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</si>
  <si>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</si>
  <si>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</si>
  <si>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</si>
  <si>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</si>
  <si>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</si>
  <si>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</si>
  <si>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</si>
  <si>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</si>
  <si>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</si>
  <si>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</si>
  <si>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</si>
  <si>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</si>
  <si>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</si>
  <si>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</si>
  <si>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</si>
  <si>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</si>
  <si>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</si>
  <si>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</si>
  <si>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</si>
  <si>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</si>
  <si>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</si>
  <si>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</si>
  <si>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</si>
  <si>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</si>
  <si>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</si>
  <si>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</si>
  <si>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</si>
  <si>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</si>
  <si>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</si>
  <si>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</si>
  <si>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</si>
  <si>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</si>
  <si>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t>
    <phoneticPr fontId="5"/>
  </si>
  <si>
    <t>法適用企業</t>
    <phoneticPr fontId="5"/>
  </si>
  <si>
    <t>五戸町下水道事業特別会計</t>
    <phoneticPr fontId="5"/>
  </si>
  <si>
    <t>法非適用企業</t>
    <phoneticPr fontId="5"/>
  </si>
  <si>
    <t>五戸町農業集落排水処理施設事業特別会計</t>
    <phoneticPr fontId="5"/>
  </si>
  <si>
    <t>法非適用企業</t>
    <phoneticPr fontId="5"/>
  </si>
  <si>
    <t>五戸町簡易水道事業特別会計</t>
    <phoneticPr fontId="5"/>
  </si>
  <si>
    <t>五戸町住宅用地造成事業等特別会計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</si>
  <si>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</si>
  <si>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</si>
  <si>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</si>
  <si>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</si>
  <si>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</si>
  <si>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</si>
  <si>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</si>
  <si>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</si>
  <si>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</si>
  <si>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</si>
  <si>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</si>
  <si>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</si>
  <si>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</si>
  <si>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</si>
  <si>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</si>
  <si>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</si>
  <si>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</si>
  <si>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</si>
  <si>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</si>
  <si>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</si>
  <si>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</si>
  <si>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</si>
  <si>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</si>
  <si>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</si>
  <si>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</si>
  <si>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</si>
  <si>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</si>
  <si>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</si>
  <si>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</si>
  <si>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</si>
  <si>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</si>
  <si>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</si>
  <si>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</si>
  <si>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</si>
  <si>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</si>
  <si>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</si>
  <si>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</si>
  <si>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</si>
  <si>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</si>
  <si>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</si>
  <si>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</si>
  <si>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</si>
  <si>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</si>
  <si>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</si>
  <si>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</si>
  <si>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</si>
  <si>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</si>
  <si>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</si>
  <si>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</si>
  <si>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</si>
  <si>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</si>
  <si>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</si>
  <si>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</si>
  <si>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</si>
  <si>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</si>
  <si>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</si>
  <si>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</si>
  <si>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</si>
  <si>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</si>
  <si>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</si>
  <si>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</si>
  <si>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</si>
  <si>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</si>
  <si>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</si>
  <si>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</si>
  <si>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</si>
  <si>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</si>
  <si>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</si>
  <si>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五戸町下水道事業特別会計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</si>
  <si>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</si>
  <si>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</si>
  <si>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五戸町病院事業会計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</si>
  <si>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</si>
  <si>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五戸町農業集落排水処理施設事業特別会計</t>
    <phoneticPr fontId="5"/>
  </si>
  <si>
    <t>(Ｆ)</t>
    <phoneticPr fontId="5"/>
  </si>
  <si>
    <t>五戸町簡易水道事業特別会計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</si>
  <si>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</si>
  <si>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</si>
  <si>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</si>
  <si>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</si>
  <si>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</si>
  <si>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</si>
  <si>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</si>
  <si>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</si>
  <si>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</si>
  <si>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</si>
  <si>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</si>
  <si>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</si>
  <si>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</si>
  <si>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</si>
  <si>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</si>
  <si>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</si>
  <si>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</si>
  <si>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</si>
  <si>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</si>
  <si>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</si>
  <si>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</si>
  <si>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</si>
  <si>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</si>
  <si>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</si>
  <si>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</si>
  <si>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</si>
  <si>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</si>
  <si>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</si>
  <si>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</si>
  <si>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</si>
  <si>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</si>
  <si>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</si>
  <si>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</si>
  <si>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</si>
  <si>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</si>
  <si>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</si>
  <si>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</si>
  <si>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</si>
  <si>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</si>
  <si>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</si>
  <si>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</si>
  <si>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</si>
  <si>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</si>
  <si>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</si>
  <si>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</si>
  <si>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</si>
  <si>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</si>
  <si>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</si>
  <si>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</si>
  <si>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</si>
  <si>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</si>
  <si>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</si>
  <si>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</si>
  <si>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</si>
  <si>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</si>
  <si>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</si>
  <si>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</si>
  <si>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</si>
  <si>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</si>
  <si>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</si>
  <si>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</si>
  <si>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</si>
  <si>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</si>
  <si>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</si>
  <si>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</si>
  <si>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</si>
  <si>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</si>
  <si>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</si>
  <si>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</si>
  <si>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</si>
  <si>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</si>
  <si>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</si>
  <si>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</si>
  <si>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</si>
  <si>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</si>
  <si>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</si>
  <si>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</si>
  <si>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</si>
  <si>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</si>
  <si>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</si>
  <si>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</si>
  <si>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</si>
  <si>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</si>
  <si>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</si>
  <si>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3.81</t>
  </si>
  <si>
    <t>▲ 4.34</t>
  </si>
  <si>
    <t>▲ 0.22</t>
  </si>
  <si>
    <t>一般会計</t>
  </si>
  <si>
    <t>五戸町介護保険特別会計</t>
  </si>
  <si>
    <t>五戸町国民健康保険特別会計</t>
  </si>
  <si>
    <t>五戸町後期高齢者医療特別会計</t>
  </si>
  <si>
    <t>五戸町下水道事業特別会計</t>
  </si>
  <si>
    <t>五戸町農業集落排水処理施設事業特別会計</t>
  </si>
  <si>
    <t>五戸町簡易水道事業特別会計</t>
  </si>
  <si>
    <t>五戸町ケーブルテレビ事業特別会計</t>
  </si>
  <si>
    <t>その他会計（赤字）</t>
  </si>
  <si>
    <t>▲ 2.18</t>
  </si>
  <si>
    <t>▲ 1.32</t>
  </si>
  <si>
    <t>▲ 0.12</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</si>
  <si>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</si>
  <si>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</si>
  <si>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</si>
  <si>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</si>
  <si>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</si>
  <si>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</si>
  <si>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</si>
  <si>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3"/>
  </si>
  <si>
    <t>公共施設等整備基金</t>
  </si>
  <si>
    <t>過疎地域自立促進特別事業基金</t>
  </si>
  <si>
    <t>ふるさと納税寄附金基金</t>
  </si>
  <si>
    <t>ケーブルテレビ事業基金</t>
  </si>
  <si>
    <t>-</t>
    <phoneticPr fontId="2"/>
  </si>
  <si>
    <t>-</t>
    <phoneticPr fontId="2"/>
  </si>
  <si>
    <t>-</t>
    <phoneticPr fontId="2"/>
  </si>
  <si>
    <t>-</t>
    <phoneticPr fontId="2"/>
  </si>
  <si>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</si>
  <si>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</si>
  <si>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</si>
  <si>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十和田地区環境整備事務組合</t>
    <rPh sb="0" eb="3">
      <t>トワダ</t>
    </rPh>
    <rPh sb="3" eb="5">
      <t>チク</t>
    </rPh>
    <rPh sb="5" eb="7">
      <t>カンキョウ</t>
    </rPh>
    <rPh sb="7" eb="9">
      <t>セイビ</t>
    </rPh>
    <rPh sb="9" eb="11">
      <t>ジム</t>
    </rPh>
    <rPh sb="11" eb="13">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</si>
  <si>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</si>
  <si>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</si>
  <si>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</si>
  <si>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</si>
  <si>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</si>
  <si>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</si>
  <si>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五戸町スポーツ振興公社</t>
    <rPh sb="0" eb="3">
      <t>ゴノヘマチ</t>
    </rPh>
    <rPh sb="7" eb="9">
      <t>シンコウ</t>
    </rPh>
    <rPh sb="9" eb="11">
      <t>コウシャ</t>
    </rPh>
    <phoneticPr fontId="3"/>
  </si>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</sst>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F3D8-403F-BC4E-F9BA98990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58309</c:v>
                </c:pt>
                <c:pt idx="1">
                  <c:v>54961</c:v>
                </c:pt>
                <c:pt idx="2">
                  <c:v>28888</c:v>
                </c:pt>
                <c:pt idx="3">
                  <c:v>47546</c:v>
                </c:pt>
                <c:pt idx="4">
                  <c:v>32260</c:v>
                </c:pt>
              </c:numCache>
            </c:numRef>
          </c:val>
          <c:smooth val="0"/>
          <c:extLst>
            <c:ext xmlns:c16="http://schemas.microsoft.com/office/drawing/2014/chart" uri="{C3380CC4-5D6E-409C-BE32-E72D297353CC}">
              <c16:uniqueId val="{00000001-F3D8-403F-BC4E-F9BA98990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3.15</c:v>
                </c:pt>
                <c:pt idx="1">
                  <c:v>4.79</c:v>
                </c:pt>
                <c:pt idx="2">
                  <c:v>3.67</c:v>
                </c:pt>
                <c:pt idx="3">
                  <c:v>2.67</c:v>
                </c:pt>
                <c:pt idx="4">
                  <c:v>3.61</c:v>
                </c:pt>
              </c:numCache>
            </c:numRef>
          </c:val>
          <c:extLst>
            <c:ext xmlns:c16="http://schemas.microsoft.com/office/drawing/2014/chart" uri="{C3380CC4-5D6E-409C-BE32-E72D297353CC}">
              <c16:uniqueId val="{00000000-09E1-4AB1-B10B-8311D067AB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29.96</c:v>
                </c:pt>
                <c:pt idx="1">
                  <c:v>32.32</c:v>
                </c:pt>
                <c:pt idx="2">
                  <c:v>35.380000000000003</c:v>
                </c:pt>
                <c:pt idx="3">
                  <c:v>32.450000000000003</c:v>
                </c:pt>
                <c:pt idx="4">
                  <c:v>32.56</c:v>
                </c:pt>
              </c:numCache>
            </c:numRef>
          </c:val>
          <c:extLst>
            <c:ext xmlns:c16="http://schemas.microsoft.com/office/drawing/2014/chart" uri="{C3380CC4-5D6E-409C-BE32-E72D297353CC}">
              <c16:uniqueId val="{00000001-09E1-4AB1-B10B-8311D067AB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-3.81</c:v>
                </c:pt>
                <c:pt idx="1">
                  <c:v>1.06</c:v>
                </c:pt>
                <c:pt idx="2">
                  <c:v>1.28</c:v>
                </c:pt>
                <c:pt idx="3">
                  <c:v>-4.34</c:v>
                </c:pt>
                <c:pt idx="4">
                  <c:v>-0.22</c:v>
                </c:pt>
              </c:numCache>
            </c:numRef>
          </c:val>
          <c:smooth val="0"/>
          <c:extLst>
            <c:ext xmlns:c16="http://schemas.microsoft.com/office/drawing/2014/chart" uri="{C3380CC4-5D6E-409C-BE32-E72D297353CC}">
              <c16:uniqueId val="{00000002-09E1-4AB1-B10B-8311D067AB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0.12</c:v>
                </c:pt>
                <c:pt idx="4">
                  <c:v>#N/A</c:v>
                </c:pt>
                <c:pt idx="5">
                  <c:v>0.19</c:v>
                </c:pt>
                <c:pt idx="6">
                  <c:v>#N/A</c:v>
                </c:pt>
                <c:pt idx="7">
                  <c:v>0.01</c:v>
                </c:pt>
                <c:pt idx="8">
                  <c:v>#N/A</c:v>
                </c:pt>
                <c:pt idx="9">
                  <c:v>0</c:v>
                </c:pt>
              </c:numCache>
            </c:numRef>
          </c:val>
          <c:extLst>
            <c:ext xmlns:c16="http://schemas.microsoft.com/office/drawing/2014/chart" uri="{C3380CC4-5D6E-409C-BE32-E72D297353CC}">
              <c16:uniqueId val="{00000000-BF00-4513-9C90-3532F42B6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2.1800000000000002</c:v>
                </c:pt>
                <c:pt idx="3">
                  <c:v>#N/A</c:v>
                </c:pt>
                <c:pt idx="4">
                  <c:v>1.32</c:v>
                </c:pt>
                <c:pt idx="5">
                  <c:v>#N/A</c:v>
                </c:pt>
                <c:pt idx="6">
                  <c:v>0.12</c:v>
                </c:pt>
                <c:pt idx="7">
                  <c:v>#N/A</c:v>
                </c:pt>
                <c:pt idx="8">
                  <c:v>0</c:v>
                </c:pt>
                <c:pt idx="9">
                  <c:v>0</c:v>
                </c:pt>
              </c:numCache>
            </c:numRef>
          </c:val>
          <c:extLst>
            <c:ext xmlns:c16="http://schemas.microsoft.com/office/drawing/2014/chart" uri="{C3380CC4-5D6E-409C-BE32-E72D297353CC}">
              <c16:uniqueId val="{00000001-BF00-4513-9C90-3532F42B6BB2}"/>
            </c:ext>
          </c:extLst>
        </c:ser>
        <c:ser>
          <c:idx val="2"/>
          <c:order val="2"/>
          <c:tx>
            <c:strRef>
              <c:f>データシート!$A$29</c:f>
              <c:strCache>
                <c:ptCount val="1"/>
                <c:pt idx="0">
                  <c:v>五戸町ケーブルテレビ事業特別会計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2-BF00-4513-9C90-3532F42B6BB2}"/>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0.01</c:v>
                </c:pt>
                <c:pt idx="4">
                  <c:v>#N/A</c:v>
                </c:pt>
                <c:pt idx="5">
                  <c:v>0.05</c:v>
                </c:pt>
                <c:pt idx="6">
                  <c:v>#N/A</c:v>
                </c:pt>
                <c:pt idx="7">
                  <c:v>0.03</c:v>
                </c:pt>
                <c:pt idx="8">
                  <c:v>#N/A</c:v>
                </c:pt>
                <c:pt idx="9">
                  <c:v>0.01</c:v>
                </c:pt>
              </c:numCache>
            </c:numRef>
          </c:val>
          <c:extLst>
            <c:ext xmlns:c16="http://schemas.microsoft.com/office/drawing/2014/chart" uri="{C3380CC4-5D6E-409C-BE32-E72D297353CC}">
              <c16:uniqueId val="{00000003-BF00-4513-9C90-3532F42B6BB2}"/>
            </c:ext>
          </c:extLst>
        </c:ser>
        <c:ser>
          <c:idx val="4"/>
          <c:order val="4"/>
          <c:tx>
            <c:strRef>
              <c:f>データシート!$A$31</c:f>
              <c:strCache>
                <c:ptCount val="1"/>
                <c:pt idx="0">
                  <c:v>五戸町農業集落排水処理施設事業特別会計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4-BF00-4513-9C90-3532F42B6BB2}"/>
            </c:ext>
          </c:extLst>
        </c:ser>
        <c:ser>
          <c:idx val="5"/>
          <c:order val="5"/>
          <c:tx>
            <c:strRef>
              <c:f>データシート!$A$32</c:f>
              <c:strCache>
                <c:ptCount val="1"/>
                <c:pt idx="0">
                  <c:v>五戸町下水道事業特別会計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0.05</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5-BF00-4513-9C90-3532F42B6BB2}"/>
            </c:ext>
          </c:extLst>
        </c:ser>
        <c:ser>
          <c:idx val="6"/>
          <c:order val="6"/>
          <c:tx>
            <c:strRef>
              <c:f>データシート!$A$33</c:f>
              <c:strCache>
                <c:ptCount val="1"/>
                <c:pt idx="0">
                  <c:v>五戸町後期高齢者医療特別会計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6-BF00-4513-9C90-3532F42B6BB2}"/>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2.31</c:v>
                </c:pt>
                <c:pt idx="4">
                  <c:v>#N/A</c:v>
                </c:pt>
                <c:pt idx="5">
                  <c:v>0.86</c:v>
                </c:pt>
                <c:pt idx="6">
                  <c:v>#N/A</c:v>
                </c:pt>
                <c:pt idx="7">
                  <c:v>0.36</c:v>
                </c:pt>
                <c:pt idx="8">
                  <c:v>#N/A</c:v>
                </c:pt>
                <c:pt idx="9">
                  <c:v>0.15</c:v>
                </c:pt>
              </c:numCache>
            </c:numRef>
          </c:val>
          <c:extLst>
            <c:ext xmlns:c16="http://schemas.microsoft.com/office/drawing/2014/chart" uri="{C3380CC4-5D6E-409C-BE32-E72D297353CC}">
              <c16:uniqueId val="{00000007-BF00-4513-9C90-3532F42B6BB2}"/>
            </c:ext>
          </c:extLst>
        </c:ser>
        <c:ser>
          <c:idx val="8"/>
          <c:order val="8"/>
          <c:tx>
            <c:strRef>
              <c:f>データシート!$A$35</c:f>
              <c:strCache>
                <c:ptCount val="1"/>
                <c:pt idx="0">
                  <c:v>五戸町介護保険特別会計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2.29</c:v>
                </c:pt>
                <c:pt idx="4">
                  <c:v>#N/A</c:v>
                </c:pt>
                <c:pt idx="5">
                  <c:v>2.88</c:v>
                </c:pt>
                <c:pt idx="6">
                  <c:v>#N/A</c:v>
                </c:pt>
                <c:pt idx="7">
                  <c:v>2.5499999999999998</c:v>
                </c:pt>
                <c:pt idx="8">
                  <c:v>#N/A</c:v>
                </c:pt>
                <c:pt idx="9">
                  <c:v>2.11</c:v>
                </c:pt>
              </c:numCache>
            </c:numRef>
          </c:val>
          <c:extLst>
            <c:ext xmlns:c16="http://schemas.microsoft.com/office/drawing/2014/chart" uri="{C3380CC4-5D6E-409C-BE32-E72D297353CC}">
              <c16:uniqueId val="{00000008-BF00-4513-9C90-3532F42B6B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3.11</c:v>
                </c:pt>
                <c:pt idx="2">
                  <c:v>#N/A</c:v>
                </c:pt>
                <c:pt idx="3">
                  <c:v>4.7699999999999996</c:v>
                </c:pt>
                <c:pt idx="4">
                  <c:v>#N/A</c:v>
                </c:pt>
                <c:pt idx="5">
                  <c:v>3.63</c:v>
                </c:pt>
                <c:pt idx="6">
                  <c:v>#N/A</c:v>
                </c:pt>
                <c:pt idx="7">
                  <c:v>2.64</c:v>
                </c:pt>
                <c:pt idx="8">
                  <c:v>#N/A</c:v>
                </c:pt>
                <c:pt idx="9">
                  <c:v>3.6</c:v>
                </c:pt>
              </c:numCache>
            </c:numRef>
          </c:val>
          <c:extLst>
            <c:ext xmlns:c16="http://schemas.microsoft.com/office/drawing/2014/chart" uri="{C3380CC4-5D6E-409C-BE32-E72D297353CC}">
              <c16:uniqueId val="{00000009-BF00-4513-9C90-3532F42B6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1180</c:v>
                </c:pt>
                <c:pt idx="5">
                  <c:v>1224</c:v>
                </c:pt>
                <c:pt idx="8">
                  <c:v>1214</c:v>
                </c:pt>
                <c:pt idx="11">
                  <c:v>1177</c:v>
                </c:pt>
                <c:pt idx="14">
                  <c:v>1153</c:v>
                </c:pt>
              </c:numCache>
            </c:numRef>
          </c:val>
          <c:extLst>
            <c:ext xmlns:c16="http://schemas.microsoft.com/office/drawing/2014/chart" uri="{C3380CC4-5D6E-409C-BE32-E72D297353CC}">
              <c16:uniqueId val="{00000000-97BA-413E-8649-8157BA1B63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BA-413E-8649-8157BA1B63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BA-413E-8649-8157BA1B63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22</c:v>
                </c:pt>
                <c:pt idx="6">
                  <c:v>22</c:v>
                </c:pt>
                <c:pt idx="9">
                  <c:v>21</c:v>
                </c:pt>
                <c:pt idx="12">
                  <c:v>18</c:v>
                </c:pt>
              </c:numCache>
            </c:numRef>
          </c:val>
          <c:extLst>
            <c:ext xmlns:c16="http://schemas.microsoft.com/office/drawing/2014/chart" uri="{C3380CC4-5D6E-409C-BE32-E72D297353CC}">
              <c16:uniqueId val="{00000003-97BA-413E-8649-8157BA1B63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526</c:v>
                </c:pt>
                <c:pt idx="3">
                  <c:v>519</c:v>
                </c:pt>
                <c:pt idx="6">
                  <c:v>517</c:v>
                </c:pt>
                <c:pt idx="9">
                  <c:v>548</c:v>
                </c:pt>
                <c:pt idx="12">
                  <c:v>577</c:v>
                </c:pt>
              </c:numCache>
            </c:numRef>
          </c:val>
          <c:extLst>
            <c:ext xmlns:c16="http://schemas.microsoft.com/office/drawing/2014/chart" uri="{C3380CC4-5D6E-409C-BE32-E72D297353CC}">
              <c16:uniqueId val="{00000004-97BA-413E-8649-8157BA1B63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A-413E-8649-8157BA1B63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A-413E-8649-8157BA1B63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1140</c:v>
                </c:pt>
                <c:pt idx="3">
                  <c:v>1193</c:v>
                </c:pt>
                <c:pt idx="6">
                  <c:v>1155</c:v>
                </c:pt>
                <c:pt idx="9">
                  <c:v>1054</c:v>
                </c:pt>
                <c:pt idx="12">
                  <c:v>1026</c:v>
                </c:pt>
              </c:numCache>
            </c:numRef>
          </c:val>
          <c:extLst>
            <c:ext xmlns:c16="http://schemas.microsoft.com/office/drawing/2014/chart" uri="{C3380CC4-5D6E-409C-BE32-E72D297353CC}">
              <c16:uniqueId val="{00000007-97BA-413E-8649-8157BA1B63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505</c:v>
                </c:pt>
                <c:pt idx="2">
                  <c:v>#N/A</c:v>
                </c:pt>
                <c:pt idx="3">
                  <c:v>#N/A</c:v>
                </c:pt>
                <c:pt idx="4">
                  <c:v>510</c:v>
                </c:pt>
                <c:pt idx="5">
                  <c:v>#N/A</c:v>
                </c:pt>
                <c:pt idx="6">
                  <c:v>#N/A</c:v>
                </c:pt>
                <c:pt idx="7">
                  <c:v>480</c:v>
                </c:pt>
                <c:pt idx="8">
                  <c:v>#N/A</c:v>
                </c:pt>
                <c:pt idx="9">
                  <c:v>#N/A</c:v>
                </c:pt>
                <c:pt idx="10">
                  <c:v>446</c:v>
                </c:pt>
                <c:pt idx="11">
                  <c:v>#N/A</c:v>
                </c:pt>
                <c:pt idx="12">
                  <c:v>#N/A</c:v>
                </c:pt>
                <c:pt idx="13">
                  <c:v>468</c:v>
                </c:pt>
                <c:pt idx="14">
                  <c:v>#N/A</c:v>
                </c:pt>
              </c:numCache>
            </c:numRef>
          </c:val>
          <c:smooth val="0"/>
          <c:extLst>
            <c:ext xmlns:c16="http://schemas.microsoft.com/office/drawing/2014/chart" uri="{C3380CC4-5D6E-409C-BE32-E72D297353CC}">
              <c16:uniqueId val="{00000008-97BA-413E-8649-8157BA1B63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11280</c:v>
                </c:pt>
                <c:pt idx="5">
                  <c:v>11290</c:v>
                </c:pt>
                <c:pt idx="8">
                  <c:v>11440</c:v>
                </c:pt>
                <c:pt idx="11">
                  <c:v>10751</c:v>
                </c:pt>
                <c:pt idx="14">
                  <c:v>10504</c:v>
                </c:pt>
              </c:numCache>
            </c:numRef>
          </c:val>
          <c:extLst>
            <c:ext xmlns:c16="http://schemas.microsoft.com/office/drawing/2014/chart" uri="{C3380CC4-5D6E-409C-BE32-E72D297353CC}">
              <c16:uniqueId val="{00000000-13BD-4204-ADB7-55EC1A57DE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506</c:v>
                </c:pt>
                <c:pt idx="5">
                  <c:v>528</c:v>
                </c:pt>
                <c:pt idx="8">
                  <c:v>497</c:v>
                </c:pt>
                <c:pt idx="11">
                  <c:v>479</c:v>
                </c:pt>
                <c:pt idx="14">
                  <c:v>419</c:v>
                </c:pt>
              </c:numCache>
            </c:numRef>
          </c:val>
          <c:extLst>
            <c:ext xmlns:c16="http://schemas.microsoft.com/office/drawing/2014/chart" uri="{C3380CC4-5D6E-409C-BE32-E72D297353CC}">
              <c16:uniqueId val="{00000001-13BD-4204-ADB7-55EC1A57DE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2701</c:v>
                </c:pt>
                <c:pt idx="5">
                  <c:v>2976</c:v>
                </c:pt>
                <c:pt idx="8">
                  <c:v>3505</c:v>
                </c:pt>
                <c:pt idx="11">
                  <c:v>3654</c:v>
                </c:pt>
                <c:pt idx="14">
                  <c:v>3849</c:v>
                </c:pt>
              </c:numCache>
            </c:numRef>
          </c:val>
          <c:extLst>
            <c:ext xmlns:c16="http://schemas.microsoft.com/office/drawing/2014/chart" uri="{C3380CC4-5D6E-409C-BE32-E72D297353CC}">
              <c16:uniqueId val="{00000002-13BD-4204-ADB7-55EC1A57DE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BD-4204-ADB7-55EC1A57DE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BD-4204-ADB7-55EC1A57DE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BD-4204-ADB7-55EC1A57DE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1102</c:v>
                </c:pt>
                <c:pt idx="3">
                  <c:v>1074</c:v>
                </c:pt>
                <c:pt idx="6">
                  <c:v>1007</c:v>
                </c:pt>
                <c:pt idx="9">
                  <c:v>939</c:v>
                </c:pt>
                <c:pt idx="12">
                  <c:v>904</c:v>
                </c:pt>
              </c:numCache>
            </c:numRef>
          </c:val>
          <c:extLst>
            <c:ext xmlns:c16="http://schemas.microsoft.com/office/drawing/2014/chart" uri="{C3380CC4-5D6E-409C-BE32-E72D297353CC}">
              <c16:uniqueId val="{00000006-13BD-4204-ADB7-55EC1A57DE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c:v>
                </c:pt>
                <c:pt idx="3">
                  <c:v>193</c:v>
                </c:pt>
                <c:pt idx="6">
                  <c:v>193</c:v>
                </c:pt>
                <c:pt idx="9">
                  <c:v>228</c:v>
                </c:pt>
                <c:pt idx="12">
                  <c:v>421</c:v>
                </c:pt>
              </c:numCache>
            </c:numRef>
          </c:val>
          <c:extLst>
            <c:ext xmlns:c16="http://schemas.microsoft.com/office/drawing/2014/chart" uri="{C3380CC4-5D6E-409C-BE32-E72D297353CC}">
              <c16:uniqueId val="{00000007-13BD-4204-ADB7-55EC1A57DE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4994</c:v>
                </c:pt>
                <c:pt idx="3">
                  <c:v>4719</c:v>
                </c:pt>
                <c:pt idx="6">
                  <c:v>4394</c:v>
                </c:pt>
                <c:pt idx="9">
                  <c:v>4067</c:v>
                </c:pt>
                <c:pt idx="12">
                  <c:v>3772</c:v>
                </c:pt>
              </c:numCache>
            </c:numRef>
          </c:val>
          <c:extLst>
            <c:ext xmlns:c16="http://schemas.microsoft.com/office/drawing/2014/chart" uri="{C3380CC4-5D6E-409C-BE32-E72D297353CC}">
              <c16:uniqueId val="{00000008-13BD-4204-ADB7-55EC1A57DE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BD-4204-ADB7-55EC1A57DE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11031</c:v>
                </c:pt>
                <c:pt idx="3">
                  <c:v>11163</c:v>
                </c:pt>
                <c:pt idx="6">
                  <c:v>11172</c:v>
                </c:pt>
                <c:pt idx="9">
                  <c:v>10938</c:v>
                </c:pt>
                <c:pt idx="12">
                  <c:v>10633</c:v>
                </c:pt>
              </c:numCache>
            </c:numRef>
          </c:val>
          <c:extLst>
            <c:ext xmlns:c16="http://schemas.microsoft.com/office/drawing/2014/chart" uri="{C3380CC4-5D6E-409C-BE32-E72D297353CC}">
              <c16:uniqueId val="{0000000A-13BD-4204-ADB7-55EC1A57DE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2846</c:v>
                </c:pt>
                <c:pt idx="2">
                  <c:v>#N/A</c:v>
                </c:pt>
                <c:pt idx="3">
                  <c:v>#N/A</c:v>
                </c:pt>
                <c:pt idx="4">
                  <c:v>2355</c:v>
                </c:pt>
                <c:pt idx="5">
                  <c:v>#N/A</c:v>
                </c:pt>
                <c:pt idx="6">
                  <c:v>#N/A</c:v>
                </c:pt>
                <c:pt idx="7">
                  <c:v>1324</c:v>
                </c:pt>
                <c:pt idx="8">
                  <c:v>#N/A</c:v>
                </c:pt>
                <c:pt idx="9">
                  <c:v>#N/A</c:v>
                </c:pt>
                <c:pt idx="10">
                  <c:v>1287</c:v>
                </c:pt>
                <c:pt idx="11">
                  <c:v>#N/A</c:v>
                </c:pt>
                <c:pt idx="12">
                  <c:v>#N/A</c:v>
                </c:pt>
                <c:pt idx="13">
                  <c:v>958</c:v>
                </c:pt>
                <c:pt idx="14">
                  <c:v>#N/A</c:v>
                </c:pt>
              </c:numCache>
            </c:numRef>
          </c:val>
          <c:smooth val="0"/>
          <c:extLst>
            <c:ext xmlns:c16="http://schemas.microsoft.com/office/drawing/2014/chart" uri="{C3380CC4-5D6E-409C-BE32-E72D297353CC}">
              <c16:uniqueId val="{0000000B-13BD-4204-ADB7-55EC1A57DE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2136</c:v>
                </c:pt>
                <c:pt idx="1">
                  <c:v>1939</c:v>
                </c:pt>
                <c:pt idx="2">
                  <c:v>1991</c:v>
                </c:pt>
              </c:numCache>
            </c:numRef>
          </c:val>
          <c:extLst>
            <c:ext xmlns:c16="http://schemas.microsoft.com/office/drawing/2014/chart" uri="{C3380CC4-5D6E-409C-BE32-E72D297353CC}">
              <c16:uniqueId val="{00000000-FC41-45FE-8244-11C3D06ED4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589</c:v>
                </c:pt>
                <c:pt idx="1">
                  <c:v>674</c:v>
                </c:pt>
                <c:pt idx="2">
                  <c:v>675</c:v>
                </c:pt>
              </c:numCache>
            </c:numRef>
          </c:val>
          <c:extLst>
            <c:ext xmlns:c16="http://schemas.microsoft.com/office/drawing/2014/chart" uri="{C3380CC4-5D6E-409C-BE32-E72D297353CC}">
              <c16:uniqueId val="{00000001-FC41-45FE-8244-11C3D06ED4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1397</c:v>
                </c:pt>
                <c:pt idx="1">
                  <c:v>1554</c:v>
                </c:pt>
                <c:pt idx="2">
                  <c:v>1677</c:v>
                </c:pt>
              </c:numCache>
            </c:numRef>
          </c:val>
          <c:extLst>
            <c:ext xmlns:c16="http://schemas.microsoft.com/office/drawing/2014/chart" uri="{C3380CC4-5D6E-409C-BE32-E72D297353CC}">
              <c16:uniqueId val="{00000002-FC41-45FE-8244-11C3D06ED4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　元利償還金について、令和２年度は昨年度に比べ若干減となっていて、年々減少傾向にあるため、実質公債費比率は減少していく見込みである。</a:t>
          </a:r>
        </a:p>
        <a:p>
          <a:r>
            <a:rPr kumimoji="1" lang="ja-JP" altLang="en-US" sz="1400">
              <a:latin typeface="ＭＳ ゴシック" pitchFamily="49" charset="-128"/>
              <a:ea typeface="ＭＳ ゴシック" pitchFamily="49" charset="-128"/>
            </a:rPr>
            <a:t>　健全な財政運営のため、これまでと同様に公債費の適正化に取り組んでいく。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　改善の要因としては、地方債現在高及び公営企業債償還に伴う繰入見込額の減少のためである。</a:t>
          </a:r>
        </a:p>
        <a:p>
          <a:r>
            <a:rPr kumimoji="1" lang="ja-JP" altLang="en-US" sz="1400">
              <a:latin typeface="ＭＳ ゴシック" pitchFamily="49" charset="-128"/>
              <a:ea typeface="ＭＳ ゴシック" pitchFamily="49" charset="-128"/>
            </a:rPr>
            <a:t>　今後も、適正な将来負担比率を維持するため、公共施設等総合管理計画を活用し、経費の削減や計画的な地方債発行を行う必要がある。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万円取り崩したこと、ふるさと納税寄附金基金等に積み立てたことにより、基金全体としては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地域振興基金：取り崩し及び積立なし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公共施設等整備基金：取り崩し及び積立なし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過疎自立促進事業基金及び公共施設等整備基金：閉校施設の取り壊し工事のため、計画的に積立てを行う予定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昨年度と比較し税収は減少しており、類似団体内平均値を下回っている。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これまで、人口減少のなか行財政改革に取り組み、町の運営を維持してきている。これまで以上に、魅力・活力あるまちづくりを展開し、行政の効率化に努めることにより、財政の健全化を図る。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新規職員採用の抑制や行財政改革などにより人件費を抑えてきたことにより、類似団体平均値を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108796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41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108796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62</xdr:row>
      <xdr:rowOff>28363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91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162137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480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56,393</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55513</xdr:rowOff>
    </xdr:from>
    <xdr:to>
      <xdr:col>23</xdr:col>
      <xdr:colOff>133350</xdr:colOff>
      <xdr:row>87</xdr:row>
      <xdr:rowOff>89784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14413"/>
          <a:ext cx="0" cy="891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61861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89784</xdr:rowOff>
    </xdr:from>
    <xdr:to>
      <xdr:col>24</xdr:col>
      <xdr:colOff>12700</xdr:colOff>
      <xdr:row>87</xdr:row>
      <xdr:rowOff>89784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0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141890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55513</xdr:rowOff>
    </xdr:from>
    <xdr:to>
      <xdr:col>24</xdr:col>
      <xdr:colOff>12700</xdr:colOff>
      <xdr:row>82</xdr:row>
      <xdr:rowOff>55513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1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43062</xdr:rowOff>
    </xdr:from>
    <xdr:to>
      <xdr:col>23</xdr:col>
      <xdr:colOff>133350</xdr:colOff>
      <xdr:row>82</xdr:row>
      <xdr:rowOff>117875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1962"/>
          <a:ext cx="838200" cy="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139854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7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167777</xdr:rowOff>
    </xdr:from>
    <xdr:to>
      <xdr:col>23</xdr:col>
      <xdr:colOff>184150</xdr:colOff>
      <xdr:row>84</xdr:row>
      <xdr:rowOff>97927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165147</xdr:rowOff>
    </xdr:from>
    <xdr:to>
      <xdr:col>19</xdr:col>
      <xdr:colOff>133350</xdr:colOff>
      <xdr:row>82</xdr:row>
      <xdr:rowOff>43062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2597"/>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139405</xdr:rowOff>
    </xdr:from>
    <xdr:to>
      <xdr:col>15</xdr:col>
      <xdr:colOff>82550</xdr:colOff>
      <xdr:row>81</xdr:row>
      <xdr:rowOff>165147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6855"/>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120362</xdr:rowOff>
    </xdr:from>
    <xdr:to>
      <xdr:col>11</xdr:col>
      <xdr:colOff>31750</xdr:colOff>
      <xdr:row>81</xdr:row>
      <xdr:rowOff>139405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7812"/>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67075</xdr:rowOff>
    </xdr:from>
    <xdr:to>
      <xdr:col>23</xdr:col>
      <xdr:colOff>184150</xdr:colOff>
      <xdr:row>82</xdr:row>
      <xdr:rowOff>168675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159802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163712</xdr:rowOff>
    </xdr:from>
    <xdr:to>
      <xdr:col>19</xdr:col>
      <xdr:colOff>184150</xdr:colOff>
      <xdr:row>82</xdr:row>
      <xdr:rowOff>93862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114347</xdr:rowOff>
    </xdr:from>
    <xdr:to>
      <xdr:col>15</xdr:col>
      <xdr:colOff>133350</xdr:colOff>
      <xdr:row>82</xdr:row>
      <xdr:rowOff>44497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54674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88605</xdr:rowOff>
    </xdr:from>
    <xdr:to>
      <xdr:col>11</xdr:col>
      <xdr:colOff>82550</xdr:colOff>
      <xdr:row>82</xdr:row>
      <xdr:rowOff>18755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69562</xdr:rowOff>
    </xdr:from>
    <xdr:to>
      <xdr:col>7</xdr:col>
      <xdr:colOff>31750</xdr:colOff>
      <xdr:row>81</xdr:row>
      <xdr:rowOff>171162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である。町の給与体系は従前から変更しておらず、今後も現在の水準を維持していくことになるが、給与の適正の観点から見直しを検討する。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92075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63159"/>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人増加しているが、類似団体内で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人下回っている。要因として、団塊世代の退職時に新規採用者を抑制してきた結果であるが、執務体制に支障をきたすことがないよう現状の定員の維持に努める。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157974</xdr:rowOff>
    </xdr:from>
    <xdr:to>
      <xdr:col>81</xdr:col>
      <xdr:colOff>44450</xdr:colOff>
      <xdr:row>59</xdr:row>
      <xdr:rowOff>171379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7352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157974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4001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143228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4001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105692</xdr:rowOff>
    </xdr:from>
    <xdr:to>
      <xdr:col>68</xdr:col>
      <xdr:colOff>152400</xdr:colOff>
      <xdr:row>59</xdr:row>
      <xdr:rowOff>143228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2124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120579</xdr:rowOff>
    </xdr:from>
    <xdr:to>
      <xdr:col>81</xdr:col>
      <xdr:colOff>95250</xdr:colOff>
      <xdr:row>60</xdr:row>
      <xdr:rowOff>50729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137106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8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107174</xdr:rowOff>
    </xdr:from>
    <xdr:to>
      <xdr:col>77</xdr:col>
      <xdr:colOff>95250</xdr:colOff>
      <xdr:row>60</xdr:row>
      <xdr:rowOff>37324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47501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9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92428</xdr:rowOff>
    </xdr:from>
    <xdr:to>
      <xdr:col>68</xdr:col>
      <xdr:colOff>203200</xdr:colOff>
      <xdr:row>60</xdr:row>
      <xdr:rowOff>22578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32755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54892</xdr:rowOff>
    </xdr:from>
    <xdr:to>
      <xdr:col>64</xdr:col>
      <xdr:colOff>152400</xdr:colOff>
      <xdr:row>59</xdr:row>
      <xdr:rowOff>156492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166669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やや上回っている。大規模事業を抑制してきたことにより公債費は年々減少傾向となり、実質公債費比率は減少する見込みである。今後も適量・適切な事業実施により過大な地方債発行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36891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71362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94343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3326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52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年度から類似団体内平均値との差が広がってきており、その主な要因は、五戸小学校改築事業（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や防災行政無線デジタル化事業（</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等による地方債発行額の増加のためである。しかし、地方債残高については、償還が終了した事業もあり急激に増えているわけではなく、平成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年度から同程度に推移しているため、今後も計画的な地方債発行に努める。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54963</xdr:rowOff>
    </xdr:from>
    <xdr:to>
      <xdr:col>81</xdr:col>
      <xdr:colOff>44450</xdr:colOff>
      <xdr:row>15</xdr:row>
      <xdr:rowOff>154164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26713"/>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154164</xdr:rowOff>
    </xdr:from>
    <xdr:to>
      <xdr:col>77</xdr:col>
      <xdr:colOff>44450</xdr:colOff>
      <xdr:row>15</xdr:row>
      <xdr:rowOff>162207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2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17</xdr:row>
      <xdr:rowOff>88759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3395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88759</xdr:rowOff>
    </xdr:from>
    <xdr:to>
      <xdr:col>68</xdr:col>
      <xdr:colOff>152400</xdr:colOff>
      <xdr:row>18</xdr:row>
      <xdr:rowOff>36618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0340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4163</xdr:rowOff>
    </xdr:from>
    <xdr:to>
      <xdr:col>81</xdr:col>
      <xdr:colOff>95250</xdr:colOff>
      <xdr:row>15</xdr:row>
      <xdr:rowOff>105763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147690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103364</xdr:rowOff>
    </xdr:from>
    <xdr:to>
      <xdr:col>77</xdr:col>
      <xdr:colOff>95250</xdr:colOff>
      <xdr:row>16</xdr:row>
      <xdr:rowOff>33514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18291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6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37959</xdr:rowOff>
    </xdr:from>
    <xdr:to>
      <xdr:col>68</xdr:col>
      <xdr:colOff>203200</xdr:colOff>
      <xdr:row>17</xdr:row>
      <xdr:rowOff>139559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124336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157268</xdr:rowOff>
    </xdr:from>
    <xdr:to>
      <xdr:col>64</xdr:col>
      <xdr:colOff>152400</xdr:colOff>
      <xdr:row>18</xdr:row>
      <xdr:rowOff>87418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72195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％となっているが、類似団体内で最も少ない値である。その要因は、新規職員採用の抑制や行財政改革などにより人件費を抑えてきたためである。今後も事務の効率化を進めながら職員数等の適正化を図る。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35560</xdr:rowOff>
    </xdr:from>
    <xdr:to>
      <xdr:col>24</xdr:col>
      <xdr:colOff>25400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48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121937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35560</xdr:rowOff>
    </xdr:from>
    <xdr:to>
      <xdr:col>24</xdr:col>
      <xdr:colOff>114300</xdr:colOff>
      <xdr:row>34</xdr:row>
      <xdr:rowOff>35560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ポイント上回っている。物件費における経常経費はセキュリティ対策などによるシステム関連経費が年々増加傾向にあるため、事業の見直しを図り経費削減に努める。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65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ポイント上回っている。扶助費に係る経常収支比率は、今の水準で推移することが予想されることから、事業の適時性や公平性について見直しを進めていく。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主な経費は特別会計繰出金や除雪対策費で、昨年度並みの経費となっている。今後は、下水道事業の計画見直しや簡易水道事業の統合及び上水道事業の広域化の検討等を行い経費縮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112713</xdr:rowOff>
    </xdr:from>
    <xdr:to>
      <xdr:col>78</xdr:col>
      <xdr:colOff>69850</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8536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59390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6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112713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53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169863</xdr:rowOff>
    </xdr:from>
    <xdr:to>
      <xdr:col>69</xdr:col>
      <xdr:colOff>92075</xdr:colOff>
      <xdr:row>57</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71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61913</xdr:rowOff>
    </xdr:from>
    <xdr:to>
      <xdr:col>74</xdr:col>
      <xdr:colOff>31750</xdr:colOff>
      <xdr:row>57</xdr:row>
      <xdr:rowOff>163513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119063</xdr:rowOff>
    </xdr:from>
    <xdr:to>
      <xdr:col>65</xdr:col>
      <xdr:colOff>53975</xdr:colOff>
      <xdr:row>57</xdr:row>
      <xdr:rowOff>49213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59390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補助費等が大きくなっている主な要因は、病院事業負担金等によるものである。補助費等に係る経常収支比率は、今の水準で推移することが予想されることから、事業の見直しや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22225</xdr:rowOff>
    </xdr:from>
    <xdr:to>
      <xdr:col>82</xdr:col>
      <xdr:colOff>107950</xdr:colOff>
      <xdr:row>38</xdr:row>
      <xdr:rowOff>41275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5373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41275</xdr:rowOff>
    </xdr:from>
    <xdr:to>
      <xdr:col>78</xdr:col>
      <xdr:colOff>69850</xdr:colOff>
      <xdr:row>38</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556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60325</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893800" y="6565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88900</xdr:rowOff>
    </xdr:from>
    <xdr:to>
      <xdr:col>69</xdr:col>
      <xdr:colOff>92075</xdr:colOff>
      <xdr:row>38</xdr:row>
      <xdr:rowOff>60325</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4325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142875</xdr:rowOff>
    </xdr:from>
    <xdr:to>
      <xdr:col>82</xdr:col>
      <xdr:colOff>158750</xdr:colOff>
      <xdr:row>38</xdr:row>
      <xdr:rowOff>73025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114952</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161925</xdr:rowOff>
    </xdr:from>
    <xdr:to>
      <xdr:col>78</xdr:col>
      <xdr:colOff>120650</xdr:colOff>
      <xdr:row>38</xdr:row>
      <xdr:rowOff>92075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76852</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9525</xdr:rowOff>
    </xdr:from>
    <xdr:to>
      <xdr:col>69</xdr:col>
      <xdr:colOff>142875</xdr:colOff>
      <xdr:row>38</xdr:row>
      <xdr:rowOff>111125</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95902</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124477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ポイント下回っている。償還を終える大規模事業もあり、今後は減少傾向となっていく。しかし、平成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年度に五戸消防庁舎建設事業があったため、地方債償還額が一時的に大きくなる見込みである。計画的な地方債発行に努めていく。</a:t>
          </a: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142239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78</xdr:row>
      <xdr:rowOff>149861</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2209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149861</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320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111777</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39388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ポイント下回っている。類似団体内平均値を下回っている要因は、人件費を抑制してきたためである。今後も事務の効率化を進めながら職員数の適正化を図り、事業の見直しを行い経費削減に努める。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51563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77</xdr:row>
      <xdr:rowOff>51563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052044"/>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76</xdr:row>
      <xdr:rowOff>21844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8051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117856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314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104737</xdr:rowOff>
    </xdr:from>
    <xdr:to>
      <xdr:col>29</xdr:col>
      <xdr:colOff>127000</xdr:colOff>
      <xdr:row>17</xdr:row>
      <xdr:rowOff>122022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7012"/>
          <a:ext cx="647700" cy="1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122022</xdr:rowOff>
    </xdr:from>
    <xdr:to>
      <xdr:col>26</xdr:col>
      <xdr:colOff>50800</xdr:colOff>
      <xdr:row>17</xdr:row>
      <xdr:rowOff>156616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4297"/>
          <a:ext cx="698500" cy="3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156616</xdr:rowOff>
    </xdr:from>
    <xdr:to>
      <xdr:col>22</xdr:col>
      <xdr:colOff>114300</xdr:colOff>
      <xdr:row>17</xdr:row>
      <xdr:rowOff>162306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8891"/>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162306</xdr:rowOff>
    </xdr:from>
    <xdr:to>
      <xdr:col>18</xdr:col>
      <xdr:colOff>177800</xdr:colOff>
      <xdr:row>18</xdr:row>
      <xdr:rowOff>38659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4581"/>
          <a:ext cx="698500" cy="4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53937</xdr:rowOff>
    </xdr:from>
    <xdr:to>
      <xdr:col>29</xdr:col>
      <xdr:colOff>177800</xdr:colOff>
      <xdr:row>17</xdr:row>
      <xdr:rowOff>155537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26014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71222</xdr:rowOff>
    </xdr:from>
    <xdr:to>
      <xdr:col>26</xdr:col>
      <xdr:colOff>101600</xdr:colOff>
      <xdr:row>18</xdr:row>
      <xdr:rowOff>1372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157599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105816</xdr:rowOff>
    </xdr:from>
    <xdr:to>
      <xdr:col>22</xdr:col>
      <xdr:colOff>165100</xdr:colOff>
      <xdr:row>18</xdr:row>
      <xdr:rowOff>35966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111506</xdr:rowOff>
    </xdr:from>
    <xdr:to>
      <xdr:col>19</xdr:col>
      <xdr:colOff>38100</xdr:colOff>
      <xdr:row>18</xdr:row>
      <xdr:rowOff>41656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159309</xdr:rowOff>
    </xdr:from>
    <xdr:to>
      <xdr:col>15</xdr:col>
      <xdr:colOff>101600</xdr:colOff>
      <xdr:row>18</xdr:row>
      <xdr:rowOff>89459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87844</xdr:rowOff>
    </xdr:from>
    <xdr:to>
      <xdr:col>29</xdr:col>
      <xdr:colOff>127000</xdr:colOff>
      <xdr:row>35</xdr:row>
      <xdr:rowOff>146431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98194"/>
          <a:ext cx="647700" cy="5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98196</xdr:rowOff>
    </xdr:from>
    <xdr:to>
      <xdr:col>26</xdr:col>
      <xdr:colOff>50800</xdr:colOff>
      <xdr:row>35</xdr:row>
      <xdr:rowOff>146431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08546"/>
          <a:ext cx="6985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55449</xdr:rowOff>
    </xdr:from>
    <xdr:to>
      <xdr:col>22</xdr:col>
      <xdr:colOff>114300</xdr:colOff>
      <xdr:row>35</xdr:row>
      <xdr:rowOff>98196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65799"/>
          <a:ext cx="698500" cy="4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55449</xdr:rowOff>
    </xdr:from>
    <xdr:to>
      <xdr:col>18</xdr:col>
      <xdr:colOff>177800</xdr:colOff>
      <xdr:row>35</xdr:row>
      <xdr:rowOff>84350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665799"/>
          <a:ext cx="698500" cy="2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37044</xdr:rowOff>
    </xdr:from>
    <xdr:to>
      <xdr:col>29</xdr:col>
      <xdr:colOff>177800</xdr:colOff>
      <xdr:row>35</xdr:row>
      <xdr:rowOff>138644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1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95631</xdr:rowOff>
    </xdr:from>
    <xdr:to>
      <xdr:col>26</xdr:col>
      <xdr:colOff>101600</xdr:colOff>
      <xdr:row>35</xdr:row>
      <xdr:rowOff>197231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182008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47396</xdr:rowOff>
    </xdr:from>
    <xdr:to>
      <xdr:col>22</xdr:col>
      <xdr:colOff>165100</xdr:colOff>
      <xdr:row>35</xdr:row>
      <xdr:rowOff>148996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4649</xdr:rowOff>
    </xdr:from>
    <xdr:to>
      <xdr:col>19</xdr:col>
      <xdr:colOff>38100</xdr:colOff>
      <xdr:row>35</xdr:row>
      <xdr:rowOff>106249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1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91026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0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33550</xdr:rowOff>
    </xdr:from>
    <xdr:to>
      <xdr:col>15</xdr:col>
      <xdr:colOff>101600</xdr:colOff>
      <xdr:row>35</xdr:row>
      <xdr:rowOff>135150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4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119927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3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141643</xdr:rowOff>
    </xdr:from>
    <xdr:to>
      <xdr:col>24</xdr:col>
      <xdr:colOff>63500</xdr:colOff>
      <xdr:row>39</xdr:row>
      <xdr:rowOff>11766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6743"/>
          <a:ext cx="8382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11766</xdr:rowOff>
    </xdr:from>
    <xdr:to>
      <xdr:col>19</xdr:col>
      <xdr:colOff>177800</xdr:colOff>
      <xdr:row>39</xdr:row>
      <xdr:rowOff>24274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98316"/>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24274</xdr:rowOff>
    </xdr:from>
    <xdr:to>
      <xdr:col>15</xdr:col>
      <xdr:colOff>50800</xdr:colOff>
      <xdr:row>39</xdr:row>
      <xdr:rowOff>43982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10824"/>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43982</xdr:rowOff>
    </xdr:from>
    <xdr:to>
      <xdr:col>10</xdr:col>
      <xdr:colOff>114300</xdr:colOff>
      <xdr:row>39</xdr:row>
      <xdr:rowOff>101671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30532"/>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90843</xdr:rowOff>
    </xdr:from>
    <xdr:to>
      <xdr:col>24</xdr:col>
      <xdr:colOff>114300</xdr:colOff>
      <xdr:row>39</xdr:row>
      <xdr:rowOff>20993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132416</xdr:rowOff>
    </xdr:from>
    <xdr:to>
      <xdr:col>20</xdr:col>
      <xdr:colOff>38100</xdr:colOff>
      <xdr:row>39</xdr:row>
      <xdr:rowOff>62566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53693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144924</xdr:rowOff>
    </xdr:from>
    <xdr:to>
      <xdr:col>15</xdr:col>
      <xdr:colOff>101600</xdr:colOff>
      <xdr:row>39</xdr:row>
      <xdr:rowOff>75074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66201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164632</xdr:rowOff>
    </xdr:from>
    <xdr:to>
      <xdr:col>10</xdr:col>
      <xdr:colOff>165100</xdr:colOff>
      <xdr:row>39</xdr:row>
      <xdr:rowOff>94782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85909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50871</xdr:rowOff>
    </xdr:from>
    <xdr:to>
      <xdr:col>6</xdr:col>
      <xdr:colOff>38100</xdr:colOff>
      <xdr:row>39</xdr:row>
      <xdr:rowOff>152471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143598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xdr:rowOff>
    </xdr:from>
    <xdr:to>
      <xdr:col>24</xdr:col>
      <xdr:colOff>63500</xdr:colOff>
      <xdr:row>58</xdr:row>
      <xdr:rowOff>13691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034"/>
          <a:ext cx="8382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13691</xdr:rowOff>
    </xdr:from>
    <xdr:to>
      <xdr:col>19</xdr:col>
      <xdr:colOff>177800</xdr:colOff>
      <xdr:row>58</xdr:row>
      <xdr:rowOff>107074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7791"/>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107074</xdr:rowOff>
    </xdr:from>
    <xdr:to>
      <xdr:col>15</xdr:col>
      <xdr:colOff>50800</xdr:colOff>
      <xdr:row>58</xdr:row>
      <xdr:rowOff>138811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1174"/>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138811</xdr:rowOff>
    </xdr:from>
    <xdr:to>
      <xdr:col>10</xdr:col>
      <xdr:colOff>114300</xdr:colOff>
      <xdr:row>58</xdr:row>
      <xdr:rowOff>144259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2911"/>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122034</xdr:rowOff>
    </xdr:from>
    <xdr:to>
      <xdr:col>24</xdr:col>
      <xdr:colOff>114300</xdr:colOff>
      <xdr:row>57</xdr:row>
      <xdr:rowOff>52184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100461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134341</xdr:rowOff>
    </xdr:from>
    <xdr:to>
      <xdr:col>20</xdr:col>
      <xdr:colOff>38100</xdr:colOff>
      <xdr:row>58</xdr:row>
      <xdr:rowOff>64491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55618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56274</xdr:rowOff>
    </xdr:from>
    <xdr:to>
      <xdr:col>15</xdr:col>
      <xdr:colOff>101600</xdr:colOff>
      <xdr:row>58</xdr:row>
      <xdr:rowOff>157874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88011</xdr:rowOff>
    </xdr:from>
    <xdr:to>
      <xdr:col>10</xdr:col>
      <xdr:colOff>165100</xdr:colOff>
      <xdr:row>59</xdr:row>
      <xdr:rowOff>18161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93459</xdr:rowOff>
    </xdr:from>
    <xdr:to>
      <xdr:col>6</xdr:col>
      <xdr:colOff>38100</xdr:colOff>
      <xdr:row>59</xdr:row>
      <xdr:rowOff>23609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37745</xdr:rowOff>
    </xdr:from>
    <xdr:to>
      <xdr:col>24</xdr:col>
      <xdr:colOff>63500</xdr:colOff>
      <xdr:row>76</xdr:row>
      <xdr:rowOff>63440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67945"/>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37745</xdr:rowOff>
    </xdr:from>
    <xdr:to>
      <xdr:col>19</xdr:col>
      <xdr:colOff>177800</xdr:colOff>
      <xdr:row>76</xdr:row>
      <xdr:rowOff>113320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679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113320</xdr:rowOff>
    </xdr:from>
    <xdr:to>
      <xdr:col>15</xdr:col>
      <xdr:colOff>50800</xdr:colOff>
      <xdr:row>77</xdr:row>
      <xdr:rowOff>9398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43520"/>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9398</xdr:rowOff>
    </xdr:from>
    <xdr:to>
      <xdr:col>10</xdr:col>
      <xdr:colOff>114300</xdr:colOff>
      <xdr:row>77</xdr:row>
      <xdr:rowOff>19320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104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12640</xdr:rowOff>
    </xdr:from>
    <xdr:to>
      <xdr:col>24</xdr:col>
      <xdr:colOff>114300</xdr:colOff>
      <xdr:row>76</xdr:row>
      <xdr:rowOff>114240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158395</xdr:rowOff>
    </xdr:from>
    <xdr:to>
      <xdr:col>20</xdr:col>
      <xdr:colOff>38100</xdr:colOff>
      <xdr:row>76</xdr:row>
      <xdr:rowOff>88545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105071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9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62520</xdr:rowOff>
    </xdr:from>
    <xdr:to>
      <xdr:col>15</xdr:col>
      <xdr:colOff>101600</xdr:colOff>
      <xdr:row>76</xdr:row>
      <xdr:rowOff>164120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155247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130048</xdr:rowOff>
    </xdr:from>
    <xdr:to>
      <xdr:col>10</xdr:col>
      <xdr:colOff>165100</xdr:colOff>
      <xdr:row>77</xdr:row>
      <xdr:rowOff>60198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139970</xdr:rowOff>
    </xdr:from>
    <xdr:to>
      <xdr:col>6</xdr:col>
      <xdr:colOff>38100</xdr:colOff>
      <xdr:row>77</xdr:row>
      <xdr:rowOff>70120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61247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104439</xdr:rowOff>
    </xdr:from>
    <xdr:to>
      <xdr:col>24</xdr:col>
      <xdr:colOff>63500</xdr:colOff>
      <xdr:row>94</xdr:row>
      <xdr:rowOff>74588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49289"/>
          <a:ext cx="838200" cy="1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74588</xdr:rowOff>
    </xdr:from>
    <xdr:to>
      <xdr:col>19</xdr:col>
      <xdr:colOff>177800</xdr:colOff>
      <xdr:row>94</xdr:row>
      <xdr:rowOff>116115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90888"/>
          <a:ext cx="889000" cy="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116115</xdr:rowOff>
    </xdr:from>
    <xdr:to>
      <xdr:col>15</xdr:col>
      <xdr:colOff>50800</xdr:colOff>
      <xdr:row>95</xdr:row>
      <xdr:rowOff>49385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32415"/>
          <a:ext cx="889000" cy="10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36182</xdr:rowOff>
    </xdr:from>
    <xdr:to>
      <xdr:col>10</xdr:col>
      <xdr:colOff>114300</xdr:colOff>
      <xdr:row>95</xdr:row>
      <xdr:rowOff>49385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323932"/>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53639</xdr:rowOff>
    </xdr:from>
    <xdr:to>
      <xdr:col>24</xdr:col>
      <xdr:colOff>114300</xdr:colOff>
      <xdr:row>93</xdr:row>
      <xdr:rowOff>155239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76516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23788</xdr:rowOff>
    </xdr:from>
    <xdr:to>
      <xdr:col>20</xdr:col>
      <xdr:colOff>38100</xdr:colOff>
      <xdr:row>94</xdr:row>
      <xdr:rowOff>125388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141915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65315</xdr:rowOff>
    </xdr:from>
    <xdr:to>
      <xdr:col>15</xdr:col>
      <xdr:colOff>101600</xdr:colOff>
      <xdr:row>94</xdr:row>
      <xdr:rowOff>166915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170035</xdr:rowOff>
    </xdr:from>
    <xdr:to>
      <xdr:col>10</xdr:col>
      <xdr:colOff>165100</xdr:colOff>
      <xdr:row>95</xdr:row>
      <xdr:rowOff>100185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116712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156832</xdr:rowOff>
    </xdr:from>
    <xdr:to>
      <xdr:col>6</xdr:col>
      <xdr:colOff>38100</xdr:colOff>
      <xdr:row>95</xdr:row>
      <xdr:rowOff>86982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103509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60713</xdr:rowOff>
    </xdr:from>
    <xdr:to>
      <xdr:col>55</xdr:col>
      <xdr:colOff>0</xdr:colOff>
      <xdr:row>38</xdr:row>
      <xdr:rowOff>90053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90013"/>
          <a:ext cx="838200" cy="7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31412</xdr:rowOff>
    </xdr:from>
    <xdr:to>
      <xdr:col>50</xdr:col>
      <xdr:colOff>114300</xdr:colOff>
      <xdr:row>38</xdr:row>
      <xdr:rowOff>90053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546512"/>
          <a:ext cx="8890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31412</xdr:rowOff>
    </xdr:from>
    <xdr:to>
      <xdr:col>45</xdr:col>
      <xdr:colOff>177800</xdr:colOff>
      <xdr:row>38</xdr:row>
      <xdr:rowOff>42482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4651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42482</xdr:rowOff>
    </xdr:from>
    <xdr:to>
      <xdr:col>41</xdr:col>
      <xdr:colOff>50800</xdr:colOff>
      <xdr:row>38</xdr:row>
      <xdr:rowOff>119589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57582"/>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9913</xdr:rowOff>
    </xdr:from>
    <xdr:to>
      <xdr:col>55</xdr:col>
      <xdr:colOff>50800</xdr:colOff>
      <xdr:row>34</xdr:row>
      <xdr:rowOff>111513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159790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1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39253</xdr:rowOff>
    </xdr:from>
    <xdr:to>
      <xdr:col>50</xdr:col>
      <xdr:colOff>165100</xdr:colOff>
      <xdr:row>38</xdr:row>
      <xdr:rowOff>140853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5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6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152062</xdr:rowOff>
    </xdr:from>
    <xdr:to>
      <xdr:col>46</xdr:col>
      <xdr:colOff>38100</xdr:colOff>
      <xdr:row>38</xdr:row>
      <xdr:rowOff>82212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73339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163132</xdr:rowOff>
    </xdr:from>
    <xdr:to>
      <xdr:col>41</xdr:col>
      <xdr:colOff>101600</xdr:colOff>
      <xdr:row>38</xdr:row>
      <xdr:rowOff>93282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68789</xdr:rowOff>
    </xdr:from>
    <xdr:to>
      <xdr:col>36</xdr:col>
      <xdr:colOff>165100</xdr:colOff>
      <xdr:row>38</xdr:row>
      <xdr:rowOff>170389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161516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34750</xdr:rowOff>
    </xdr:from>
    <xdr:to>
      <xdr:col>55</xdr:col>
      <xdr:colOff>0</xdr:colOff>
      <xdr:row>58</xdr:row>
      <xdr:rowOff>92990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8850"/>
          <a:ext cx="8382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34750</xdr:rowOff>
    </xdr:from>
    <xdr:to>
      <xdr:col>50</xdr:col>
      <xdr:colOff>114300</xdr:colOff>
      <xdr:row>58</xdr:row>
      <xdr:rowOff>105837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8850"/>
          <a:ext cx="8890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6499</xdr:rowOff>
    </xdr:from>
    <xdr:to>
      <xdr:col>45</xdr:col>
      <xdr:colOff>177800</xdr:colOff>
      <xdr:row>58</xdr:row>
      <xdr:rowOff>105837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0599"/>
          <a:ext cx="889000" cy="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165193</xdr:rowOff>
    </xdr:from>
    <xdr:to>
      <xdr:col>41</xdr:col>
      <xdr:colOff>50800</xdr:colOff>
      <xdr:row>58</xdr:row>
      <xdr:rowOff>6499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3784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42190</xdr:rowOff>
    </xdr:from>
    <xdr:to>
      <xdr:col>55</xdr:col>
      <xdr:colOff>50800</xdr:colOff>
      <xdr:row>58</xdr:row>
      <xdr:rowOff>143790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128567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155400</xdr:rowOff>
    </xdr:from>
    <xdr:to>
      <xdr:col>50</xdr:col>
      <xdr:colOff>165100</xdr:colOff>
      <xdr:row>58</xdr:row>
      <xdr:rowOff>85550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76677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55037</xdr:rowOff>
    </xdr:from>
    <xdr:to>
      <xdr:col>46</xdr:col>
      <xdr:colOff>38100</xdr:colOff>
      <xdr:row>58</xdr:row>
      <xdr:rowOff>156637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147764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127149</xdr:rowOff>
    </xdr:from>
    <xdr:to>
      <xdr:col>41</xdr:col>
      <xdr:colOff>101600</xdr:colOff>
      <xdr:row>58</xdr:row>
      <xdr:rowOff>57299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114393</xdr:rowOff>
    </xdr:from>
    <xdr:to>
      <xdr:col>36</xdr:col>
      <xdr:colOff>165100</xdr:colOff>
      <xdr:row>58</xdr:row>
      <xdr:rowOff>44543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35670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32479</xdr:rowOff>
    </xdr:from>
    <xdr:to>
      <xdr:col>55</xdr:col>
      <xdr:colOff>0</xdr:colOff>
      <xdr:row>79</xdr:row>
      <xdr:rowOff>37683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7029"/>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28220</xdr:rowOff>
    </xdr:from>
    <xdr:to>
      <xdr:col>50</xdr:col>
      <xdr:colOff>114300</xdr:colOff>
      <xdr:row>79</xdr:row>
      <xdr:rowOff>32479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2770"/>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161196</xdr:rowOff>
    </xdr:from>
    <xdr:to>
      <xdr:col>45</xdr:col>
      <xdr:colOff>177800</xdr:colOff>
      <xdr:row>79</xdr:row>
      <xdr:rowOff>28220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4296"/>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161196</xdr:rowOff>
    </xdr:from>
    <xdr:to>
      <xdr:col>41</xdr:col>
      <xdr:colOff>50800</xdr:colOff>
      <xdr:row>78</xdr:row>
      <xdr:rowOff>161432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4296"/>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158333</xdr:rowOff>
    </xdr:from>
    <xdr:to>
      <xdr:col>55</xdr:col>
      <xdr:colOff>50800</xdr:colOff>
      <xdr:row>79</xdr:row>
      <xdr:rowOff>88483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73260</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6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153129</xdr:rowOff>
    </xdr:from>
    <xdr:to>
      <xdr:col>50</xdr:col>
      <xdr:colOff>165100</xdr:colOff>
      <xdr:row>79</xdr:row>
      <xdr:rowOff>83279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74406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148870</xdr:rowOff>
    </xdr:from>
    <xdr:to>
      <xdr:col>46</xdr:col>
      <xdr:colOff>38100</xdr:colOff>
      <xdr:row>79</xdr:row>
      <xdr:rowOff>79020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70147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110396</xdr:rowOff>
    </xdr:from>
    <xdr:to>
      <xdr:col>41</xdr:col>
      <xdr:colOff>101600</xdr:colOff>
      <xdr:row>79</xdr:row>
      <xdr:rowOff>40546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110632</xdr:rowOff>
    </xdr:from>
    <xdr:to>
      <xdr:col>36</xdr:col>
      <xdr:colOff>165100</xdr:colOff>
      <xdr:row>79</xdr:row>
      <xdr:rowOff>40782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124623</xdr:rowOff>
    </xdr:from>
    <xdr:to>
      <xdr:col>55</xdr:col>
      <xdr:colOff>0</xdr:colOff>
      <xdr:row>98</xdr:row>
      <xdr:rowOff>10421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55273"/>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124623</xdr:rowOff>
    </xdr:from>
    <xdr:to>
      <xdr:col>50</xdr:col>
      <xdr:colOff>114300</xdr:colOff>
      <xdr:row>98</xdr:row>
      <xdr:rowOff>52256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55273"/>
          <a:ext cx="889000" cy="9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133734</xdr:rowOff>
    </xdr:from>
    <xdr:to>
      <xdr:col>45</xdr:col>
      <xdr:colOff>177800</xdr:colOff>
      <xdr:row>98</xdr:row>
      <xdr:rowOff>52256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92934"/>
          <a:ext cx="889000" cy="26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84748</xdr:rowOff>
    </xdr:from>
    <xdr:to>
      <xdr:col>41</xdr:col>
      <xdr:colOff>50800</xdr:colOff>
      <xdr:row>96</xdr:row>
      <xdr:rowOff>133734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54394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131071</xdr:rowOff>
    </xdr:from>
    <xdr:to>
      <xdr:col>55</xdr:col>
      <xdr:colOff>50800</xdr:colOff>
      <xdr:row>98</xdr:row>
      <xdr:rowOff>61221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45998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73823</xdr:rowOff>
    </xdr:from>
    <xdr:to>
      <xdr:col>50</xdr:col>
      <xdr:colOff>165100</xdr:colOff>
      <xdr:row>98</xdr:row>
      <xdr:rowOff>3973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1456</xdr:rowOff>
    </xdr:from>
    <xdr:to>
      <xdr:col>46</xdr:col>
      <xdr:colOff>38100</xdr:colOff>
      <xdr:row>98</xdr:row>
      <xdr:rowOff>103056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94183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82934</xdr:rowOff>
    </xdr:from>
    <xdr:to>
      <xdr:col>41</xdr:col>
      <xdr:colOff>101600</xdr:colOff>
      <xdr:row>97</xdr:row>
      <xdr:rowOff>13084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33948</xdr:rowOff>
    </xdr:from>
    <xdr:to>
      <xdr:col>36</xdr:col>
      <xdr:colOff>165100</xdr:colOff>
      <xdr:row>96</xdr:row>
      <xdr:rowOff>135548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126675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63439</xdr:rowOff>
    </xdr:from>
    <xdr:to>
      <xdr:col>85</xdr:col>
      <xdr:colOff>127000</xdr:colOff>
      <xdr:row>38</xdr:row>
      <xdr:rowOff>107513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8539"/>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107513</xdr:rowOff>
    </xdr:from>
    <xdr:to>
      <xdr:col>81</xdr:col>
      <xdr:colOff>50800</xdr:colOff>
      <xdr:row>38</xdr:row>
      <xdr:rowOff>138740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22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131470</xdr:rowOff>
    </xdr:from>
    <xdr:to>
      <xdr:col>76</xdr:col>
      <xdr:colOff>114300</xdr:colOff>
      <xdr:row>38</xdr:row>
      <xdr:rowOff>138740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657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20142</xdr:rowOff>
    </xdr:from>
    <xdr:to>
      <xdr:col>71</xdr:col>
      <xdr:colOff>177800</xdr:colOff>
      <xdr:row>38</xdr:row>
      <xdr:rowOff>131470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35242"/>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12639</xdr:rowOff>
    </xdr:from>
    <xdr:to>
      <xdr:col>85</xdr:col>
      <xdr:colOff>177800</xdr:colOff>
      <xdr:row>38</xdr:row>
      <xdr:rowOff>114239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99016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56713</xdr:rowOff>
    </xdr:from>
    <xdr:to>
      <xdr:col>81</xdr:col>
      <xdr:colOff>101600</xdr:colOff>
      <xdr:row>38</xdr:row>
      <xdr:rowOff>158313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149440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6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87940</xdr:rowOff>
    </xdr:from>
    <xdr:to>
      <xdr:col>76</xdr:col>
      <xdr:colOff>165100</xdr:colOff>
      <xdr:row>39</xdr:row>
      <xdr:rowOff>18090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9217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80670</xdr:rowOff>
    </xdr:from>
    <xdr:to>
      <xdr:col>72</xdr:col>
      <xdr:colOff>38100</xdr:colOff>
      <xdr:row>39</xdr:row>
      <xdr:rowOff>10820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1947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140792</xdr:rowOff>
    </xdr:from>
    <xdr:to>
      <xdr:col>67</xdr:col>
      <xdr:colOff>101600</xdr:colOff>
      <xdr:row>38</xdr:row>
      <xdr:rowOff>70942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62069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5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83415</xdr:rowOff>
    </xdr:from>
    <xdr:to>
      <xdr:col>85</xdr:col>
      <xdr:colOff>127000</xdr:colOff>
      <xdr:row>77</xdr:row>
      <xdr:rowOff>90436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85065"/>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142263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29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5331</xdr:rowOff>
    </xdr:from>
    <xdr:to>
      <xdr:col>81</xdr:col>
      <xdr:colOff>50800</xdr:colOff>
      <xdr:row>77</xdr:row>
      <xdr:rowOff>83415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6981"/>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112631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161336</xdr:rowOff>
    </xdr:from>
    <xdr:to>
      <xdr:col>76</xdr:col>
      <xdr:colOff>114300</xdr:colOff>
      <xdr:row>77</xdr:row>
      <xdr:rowOff>5331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91536"/>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144211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161336</xdr:rowOff>
    </xdr:from>
    <xdr:to>
      <xdr:col>71</xdr:col>
      <xdr:colOff>177800</xdr:colOff>
      <xdr:row>77</xdr:row>
      <xdr:rowOff>60882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91536"/>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39636</xdr:rowOff>
    </xdr:from>
    <xdr:to>
      <xdr:col>85</xdr:col>
      <xdr:colOff>177800</xdr:colOff>
      <xdr:row>77</xdr:row>
      <xdr:rowOff>141236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18063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32615</xdr:rowOff>
    </xdr:from>
    <xdr:to>
      <xdr:col>81</xdr:col>
      <xdr:colOff>101600</xdr:colOff>
      <xdr:row>77</xdr:row>
      <xdr:rowOff>134215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125342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125981</xdr:rowOff>
    </xdr:from>
    <xdr:to>
      <xdr:col>76</xdr:col>
      <xdr:colOff>165100</xdr:colOff>
      <xdr:row>77</xdr:row>
      <xdr:rowOff>56131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47258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110536</xdr:rowOff>
    </xdr:from>
    <xdr:to>
      <xdr:col>72</xdr:col>
      <xdr:colOff>38100</xdr:colOff>
      <xdr:row>77</xdr:row>
      <xdr:rowOff>40686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10082</xdr:rowOff>
    </xdr:from>
    <xdr:to>
      <xdr:col>67</xdr:col>
      <xdr:colOff>101600</xdr:colOff>
      <xdr:row>77</xdr:row>
      <xdr:rowOff>111682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102809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135553</xdr:rowOff>
    </xdr:from>
    <xdr:to>
      <xdr:col>85</xdr:col>
      <xdr:colOff>127000</xdr:colOff>
      <xdr:row>98</xdr:row>
      <xdr:rowOff>164356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765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91639</xdr:rowOff>
    </xdr:from>
    <xdr:to>
      <xdr:col>81</xdr:col>
      <xdr:colOff>50800</xdr:colOff>
      <xdr:row>98</xdr:row>
      <xdr:rowOff>164356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3739"/>
          <a:ext cx="8890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91639</xdr:rowOff>
    </xdr:from>
    <xdr:to>
      <xdr:col>76</xdr:col>
      <xdr:colOff>114300</xdr:colOff>
      <xdr:row>99</xdr:row>
      <xdr:rowOff>34806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3739"/>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34806</xdr:rowOff>
    </xdr:from>
    <xdr:to>
      <xdr:col>71</xdr:col>
      <xdr:colOff>177800</xdr:colOff>
      <xdr:row>99</xdr:row>
      <xdr:rowOff>55761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83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84753</xdr:rowOff>
    </xdr:from>
    <xdr:to>
      <xdr:col>85</xdr:col>
      <xdr:colOff>177800</xdr:colOff>
      <xdr:row>99</xdr:row>
      <xdr:rowOff>14903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171130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113556</xdr:rowOff>
    </xdr:from>
    <xdr:to>
      <xdr:col>81</xdr:col>
      <xdr:colOff>101600</xdr:colOff>
      <xdr:row>99</xdr:row>
      <xdr:rowOff>43706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34833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0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40839</xdr:rowOff>
    </xdr:from>
    <xdr:to>
      <xdr:col>76</xdr:col>
      <xdr:colOff>165100</xdr:colOff>
      <xdr:row>98</xdr:row>
      <xdr:rowOff>142439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133566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155456</xdr:rowOff>
    </xdr:from>
    <xdr:to>
      <xdr:col>72</xdr:col>
      <xdr:colOff>38100</xdr:colOff>
      <xdr:row>99</xdr:row>
      <xdr:rowOff>85606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76733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4961</xdr:rowOff>
    </xdr:from>
    <xdr:to>
      <xdr:col>67</xdr:col>
      <xdr:colOff>101600</xdr:colOff>
      <xdr:row>99</xdr:row>
      <xdr:rowOff>106561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97688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18237</xdr:rowOff>
    </xdr:from>
    <xdr:to>
      <xdr:col>116</xdr:col>
      <xdr:colOff>63500</xdr:colOff>
      <xdr:row>32</xdr:row>
      <xdr:rowOff>74168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504637"/>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74168</xdr:rowOff>
    </xdr:from>
    <xdr:to>
      <xdr:col>111</xdr:col>
      <xdr:colOff>177800</xdr:colOff>
      <xdr:row>33</xdr:row>
      <xdr:rowOff>18771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560568"/>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121260</xdr:rowOff>
    </xdr:from>
    <xdr:to>
      <xdr:col>107</xdr:col>
      <xdr:colOff>50800</xdr:colOff>
      <xdr:row>33</xdr:row>
      <xdr:rowOff>18771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436210"/>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164406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121260</xdr:rowOff>
    </xdr:from>
    <xdr:to>
      <xdr:col>102</xdr:col>
      <xdr:colOff>114300</xdr:colOff>
      <xdr:row>33</xdr:row>
      <xdr:rowOff>82779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436210"/>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35018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84929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138887</xdr:rowOff>
    </xdr:from>
    <xdr:to>
      <xdr:col>116</xdr:col>
      <xdr:colOff>114300</xdr:colOff>
      <xdr:row>32</xdr:row>
      <xdr:rowOff>69037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4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53814</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3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23368</xdr:rowOff>
    </xdr:from>
    <xdr:to>
      <xdr:col>112</xdr:col>
      <xdr:colOff>38100</xdr:colOff>
      <xdr:row>32</xdr:row>
      <xdr:rowOff>124968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141495</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139421</xdr:rowOff>
    </xdr:from>
    <xdr:to>
      <xdr:col>107</xdr:col>
      <xdr:colOff>101600</xdr:colOff>
      <xdr:row>33</xdr:row>
      <xdr:rowOff>69571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86098</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4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70460</xdr:rowOff>
    </xdr:from>
    <xdr:to>
      <xdr:col>102</xdr:col>
      <xdr:colOff>165100</xdr:colOff>
      <xdr:row>32</xdr:row>
      <xdr:rowOff>610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17137</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31979</xdr:rowOff>
    </xdr:from>
    <xdr:to>
      <xdr:col>98</xdr:col>
      <xdr:colOff>38100</xdr:colOff>
      <xdr:row>33</xdr:row>
      <xdr:rowOff>133579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150106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144958</xdr:rowOff>
    </xdr:from>
    <xdr:to>
      <xdr:col>116</xdr:col>
      <xdr:colOff>63500</xdr:colOff>
      <xdr:row>57</xdr:row>
      <xdr:rowOff>164694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17608"/>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144958</xdr:rowOff>
    </xdr:from>
    <xdr:to>
      <xdr:col>111</xdr:col>
      <xdr:colOff>177800</xdr:colOff>
      <xdr:row>58</xdr:row>
      <xdr:rowOff>23647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17608"/>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23647</xdr:rowOff>
    </xdr:from>
    <xdr:to>
      <xdr:col>107</xdr:col>
      <xdr:colOff>50800</xdr:colOff>
      <xdr:row>58</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6774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163855</xdr:rowOff>
    </xdr:from>
    <xdr:to>
      <xdr:col>102</xdr:col>
      <xdr:colOff>114300</xdr:colOff>
      <xdr:row>58</xdr:row>
      <xdr:rowOff>35078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36505"/>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113894</xdr:rowOff>
    </xdr:from>
    <xdr:to>
      <xdr:col>116</xdr:col>
      <xdr:colOff>114300</xdr:colOff>
      <xdr:row>58</xdr:row>
      <xdr:rowOff>44044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92321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94158</xdr:rowOff>
    </xdr:from>
    <xdr:to>
      <xdr:col>112</xdr:col>
      <xdr:colOff>38100</xdr:colOff>
      <xdr:row>58</xdr:row>
      <xdr:rowOff>24308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15435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144297</xdr:rowOff>
    </xdr:from>
    <xdr:to>
      <xdr:col>107</xdr:col>
      <xdr:colOff>101600</xdr:colOff>
      <xdr:row>58</xdr:row>
      <xdr:rowOff>74447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65574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155728</xdr:rowOff>
    </xdr:from>
    <xdr:to>
      <xdr:col>102</xdr:col>
      <xdr:colOff>165100</xdr:colOff>
      <xdr:row>58</xdr:row>
      <xdr:rowOff>85878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77005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113055</xdr:rowOff>
    </xdr:from>
    <xdr:to>
      <xdr:col>98</xdr:col>
      <xdr:colOff>38100</xdr:colOff>
      <xdr:row>58</xdr:row>
      <xdr:rowOff>43205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34332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9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60547</xdr:rowOff>
    </xdr:from>
    <xdr:to>
      <xdr:col>116</xdr:col>
      <xdr:colOff>63500</xdr:colOff>
      <xdr:row>73</xdr:row>
      <xdr:rowOff>113087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76397"/>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113087</xdr:rowOff>
    </xdr:from>
    <xdr:to>
      <xdr:col>111</xdr:col>
      <xdr:colOff>177800</xdr:colOff>
      <xdr:row>73</xdr:row>
      <xdr:rowOff>168790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28937"/>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84703</xdr:rowOff>
    </xdr:from>
    <xdr:to>
      <xdr:col>107</xdr:col>
      <xdr:colOff>50800</xdr:colOff>
      <xdr:row>73</xdr:row>
      <xdr:rowOff>168790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00553"/>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34449</xdr:rowOff>
    </xdr:from>
    <xdr:to>
      <xdr:col>102</xdr:col>
      <xdr:colOff>114300</xdr:colOff>
      <xdr:row>73</xdr:row>
      <xdr:rowOff>84703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55029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9747</xdr:rowOff>
    </xdr:from>
    <xdr:to>
      <xdr:col>116</xdr:col>
      <xdr:colOff>114300</xdr:colOff>
      <xdr:row>73</xdr:row>
      <xdr:rowOff>111347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32624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62287</xdr:rowOff>
    </xdr:from>
    <xdr:to>
      <xdr:col>112</xdr:col>
      <xdr:colOff>38100</xdr:colOff>
      <xdr:row>73</xdr:row>
      <xdr:rowOff>163887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8964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117990</xdr:rowOff>
    </xdr:from>
    <xdr:to>
      <xdr:col>107</xdr:col>
      <xdr:colOff>101600</xdr:colOff>
      <xdr:row>74</xdr:row>
      <xdr:rowOff>48140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39267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33903</xdr:rowOff>
    </xdr:from>
    <xdr:to>
      <xdr:col>102</xdr:col>
      <xdr:colOff>165100</xdr:colOff>
      <xdr:row>73</xdr:row>
      <xdr:rowOff>135503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152030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155099</xdr:rowOff>
    </xdr:from>
    <xdr:to>
      <xdr:col>98</xdr:col>
      <xdr:colOff>38100</xdr:colOff>
      <xdr:row>73</xdr:row>
      <xdr:rowOff>85249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101776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672,109</a:t>
          </a:r>
          <a:r>
            <a:rPr kumimoji="1" lang="ja-JP" altLang="en-US" sz="1300">
              <a:latin typeface="ＭＳ Ｐゴシック" panose="020B0600070205080204" pitchFamily="50" charset="-128"/>
              <a:ea typeface="ＭＳ Ｐゴシック" panose="020B0600070205080204" pitchFamily="50" charset="-128"/>
            </a:rPr>
            <a:t>円となっている。構成項目のなかでも投資及び出資金は、住民一人当たり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16,094</a:t>
          </a:r>
          <a:r>
            <a:rPr kumimoji="1" lang="ja-JP" altLang="en-US" sz="1300">
              <a:latin typeface="ＭＳ Ｐゴシック" panose="020B0600070205080204" pitchFamily="50" charset="-128"/>
              <a:ea typeface="ＭＳ Ｐゴシック" panose="020B0600070205080204" pitchFamily="50" charset="-128"/>
            </a:rPr>
            <a:t>円と高止まりしており、類似団体内でも高い値となっている。主な要因としては、病院事業会計への出資金（病院建設等の地方債元金償還分）である。当初建設の地方債元金償還は令和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年度まで発生するため、今後も高止まりする見込みである。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167589</xdr:rowOff>
    </xdr:from>
    <xdr:to>
      <xdr:col>24</xdr:col>
      <xdr:colOff>63500</xdr:colOff>
      <xdr:row>34</xdr:row>
      <xdr:rowOff>141529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5439"/>
          <a:ext cx="8382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167589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028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80721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028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67005</xdr:rowOff>
    </xdr:from>
    <xdr:to>
      <xdr:col>10</xdr:col>
      <xdr:colOff>114300</xdr:colOff>
      <xdr:row>33</xdr:row>
      <xdr:rowOff>80721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485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90729</xdr:rowOff>
    </xdr:from>
    <xdr:to>
      <xdr:col>24</xdr:col>
      <xdr:colOff>114300</xdr:colOff>
      <xdr:row>35</xdr:row>
      <xdr:rowOff>20879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69156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116789</xdr:rowOff>
    </xdr:from>
    <xdr:to>
      <xdr:col>20</xdr:col>
      <xdr:colOff>38100</xdr:colOff>
      <xdr:row>34</xdr:row>
      <xdr:rowOff>46939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38066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11633</xdr:rowOff>
    </xdr:from>
    <xdr:to>
      <xdr:col>15</xdr:col>
      <xdr:colOff>101600</xdr:colOff>
      <xdr:row>33</xdr:row>
      <xdr:rowOff>113233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129760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29921</xdr:rowOff>
    </xdr:from>
    <xdr:to>
      <xdr:col>10</xdr:col>
      <xdr:colOff>165100</xdr:colOff>
      <xdr:row>33</xdr:row>
      <xdr:rowOff>131521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148048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16205</xdr:rowOff>
    </xdr:from>
    <xdr:to>
      <xdr:col>6</xdr:col>
      <xdr:colOff>38100</xdr:colOff>
      <xdr:row>33</xdr:row>
      <xdr:rowOff>117805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117549</xdr:rowOff>
    </xdr:from>
    <xdr:to>
      <xdr:col>24</xdr:col>
      <xdr:colOff>62865</xdr:colOff>
      <xdr:row>55</xdr:row>
      <xdr:rowOff>147717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90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151544</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147717</xdr:rowOff>
    </xdr:from>
    <xdr:to>
      <xdr:col>24</xdr:col>
      <xdr:colOff>152400</xdr:colOff>
      <xdr:row>55</xdr:row>
      <xdr:rowOff>147717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5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64226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117549</xdr:rowOff>
    </xdr:from>
    <xdr:to>
      <xdr:col>24</xdr:col>
      <xdr:colOff>152400</xdr:colOff>
      <xdr:row>50</xdr:row>
      <xdr:rowOff>117549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9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97036</xdr:rowOff>
    </xdr:from>
    <xdr:to>
      <xdr:col>24</xdr:col>
      <xdr:colOff>63500</xdr:colOff>
      <xdr:row>57</xdr:row>
      <xdr:rowOff>139395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6786"/>
          <a:ext cx="838200" cy="3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148186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06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125309</xdr:rowOff>
    </xdr:from>
    <xdr:to>
      <xdr:col>24</xdr:col>
      <xdr:colOff>114300</xdr:colOff>
      <xdr:row>54</xdr:row>
      <xdr:rowOff>55459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128171</xdr:rowOff>
    </xdr:from>
    <xdr:to>
      <xdr:col>19</xdr:col>
      <xdr:colOff>177800</xdr:colOff>
      <xdr:row>57</xdr:row>
      <xdr:rowOff>139395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0082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86637</xdr:rowOff>
    </xdr:from>
    <xdr:to>
      <xdr:col>20</xdr:col>
      <xdr:colOff>38100</xdr:colOff>
      <xdr:row>57</xdr:row>
      <xdr:rowOff>16787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128171</xdr:rowOff>
    </xdr:from>
    <xdr:to>
      <xdr:col>15</xdr:col>
      <xdr:colOff>50800</xdr:colOff>
      <xdr:row>57</xdr:row>
      <xdr:rowOff>166557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0821"/>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120538</xdr:rowOff>
    </xdr:from>
    <xdr:to>
      <xdr:col>15</xdr:col>
      <xdr:colOff>101600</xdr:colOff>
      <xdr:row>57</xdr:row>
      <xdr:rowOff>50688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67215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158659</xdr:rowOff>
    </xdr:from>
    <xdr:to>
      <xdr:col>10</xdr:col>
      <xdr:colOff>114300</xdr:colOff>
      <xdr:row>57</xdr:row>
      <xdr:rowOff>166557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1309"/>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127282</xdr:rowOff>
    </xdr:from>
    <xdr:to>
      <xdr:col>10</xdr:col>
      <xdr:colOff>165100</xdr:colOff>
      <xdr:row>57</xdr:row>
      <xdr:rowOff>57432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95503</xdr:rowOff>
    </xdr:from>
    <xdr:to>
      <xdr:col>6</xdr:col>
      <xdr:colOff>38100</xdr:colOff>
      <xdr:row>57</xdr:row>
      <xdr:rowOff>25653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42180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46236</xdr:rowOff>
    </xdr:from>
    <xdr:to>
      <xdr:col>24</xdr:col>
      <xdr:colOff>114300</xdr:colOff>
      <xdr:row>55</xdr:row>
      <xdr:rowOff>147836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132613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88595</xdr:rowOff>
    </xdr:from>
    <xdr:to>
      <xdr:col>20</xdr:col>
      <xdr:colOff>38100</xdr:colOff>
      <xdr:row>58</xdr:row>
      <xdr:rowOff>18745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77371</xdr:rowOff>
    </xdr:from>
    <xdr:to>
      <xdr:col>15</xdr:col>
      <xdr:colOff>101600</xdr:colOff>
      <xdr:row>58</xdr:row>
      <xdr:rowOff>7521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115757</xdr:rowOff>
    </xdr:from>
    <xdr:to>
      <xdr:col>10</xdr:col>
      <xdr:colOff>165100</xdr:colOff>
      <xdr:row>58</xdr:row>
      <xdr:rowOff>45907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107859</xdr:rowOff>
    </xdr:from>
    <xdr:to>
      <xdr:col>6</xdr:col>
      <xdr:colOff>38100</xdr:colOff>
      <xdr:row>58</xdr:row>
      <xdr:rowOff>38009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29136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37891</xdr:rowOff>
    </xdr:from>
    <xdr:to>
      <xdr:col>24</xdr:col>
      <xdr:colOff>62865</xdr:colOff>
      <xdr:row>77</xdr:row>
      <xdr:rowOff>147358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9391"/>
          <a:ext cx="1270" cy="1309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151185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147358</xdr:rowOff>
    </xdr:from>
    <xdr:to>
      <xdr:col>24</xdr:col>
      <xdr:colOff>152400</xdr:colOff>
      <xdr:row>77</xdr:row>
      <xdr:rowOff>147358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156018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37891</xdr:rowOff>
    </xdr:from>
    <xdr:to>
      <xdr:col>24</xdr:col>
      <xdr:colOff>152400</xdr:colOff>
      <xdr:row>70</xdr:row>
      <xdr:rowOff>37891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66515</xdr:rowOff>
    </xdr:from>
    <xdr:to>
      <xdr:col>24</xdr:col>
      <xdr:colOff>63500</xdr:colOff>
      <xdr:row>76</xdr:row>
      <xdr:rowOff>5496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265"/>
          <a:ext cx="838200" cy="1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165253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9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142376</xdr:rowOff>
    </xdr:from>
    <xdr:to>
      <xdr:col>24</xdr:col>
      <xdr:colOff>114300</xdr:colOff>
      <xdr:row>74</xdr:row>
      <xdr:rowOff>72526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5496</xdr:rowOff>
    </xdr:from>
    <xdr:to>
      <xdr:col>19</xdr:col>
      <xdr:colOff>177800</xdr:colOff>
      <xdr:row>77</xdr:row>
      <xdr:rowOff>84167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5696"/>
          <a:ext cx="889000" cy="2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74106</xdr:rowOff>
    </xdr:from>
    <xdr:to>
      <xdr:col>20</xdr:col>
      <xdr:colOff>38100</xdr:colOff>
      <xdr:row>75</xdr:row>
      <xdr:rowOff>4256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20783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84167</xdr:rowOff>
    </xdr:from>
    <xdr:to>
      <xdr:col>15</xdr:col>
      <xdr:colOff>50800</xdr:colOff>
      <xdr:row>78</xdr:row>
      <xdr:rowOff>49141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5817"/>
          <a:ext cx="889000" cy="1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161399</xdr:rowOff>
    </xdr:from>
    <xdr:to>
      <xdr:col>15</xdr:col>
      <xdr:colOff>101600</xdr:colOff>
      <xdr:row>75</xdr:row>
      <xdr:rowOff>91549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108076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110488</xdr:rowOff>
    </xdr:from>
    <xdr:to>
      <xdr:col>10</xdr:col>
      <xdr:colOff>114300</xdr:colOff>
      <xdr:row>78</xdr:row>
      <xdr:rowOff>49141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2138"/>
          <a:ext cx="889000" cy="1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131649</xdr:rowOff>
    </xdr:from>
    <xdr:to>
      <xdr:col>10</xdr:col>
      <xdr:colOff>165100</xdr:colOff>
      <xdr:row>75</xdr:row>
      <xdr:rowOff>61799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1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78326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142932</xdr:rowOff>
    </xdr:from>
    <xdr:to>
      <xdr:col>6</xdr:col>
      <xdr:colOff>38100</xdr:colOff>
      <xdr:row>75</xdr:row>
      <xdr:rowOff>73082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60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15715</xdr:rowOff>
    </xdr:from>
    <xdr:to>
      <xdr:col>24</xdr:col>
      <xdr:colOff>114300</xdr:colOff>
      <xdr:row>75</xdr:row>
      <xdr:rowOff>117315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165592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126146</xdr:rowOff>
    </xdr:from>
    <xdr:to>
      <xdr:col>20</xdr:col>
      <xdr:colOff>38100</xdr:colOff>
      <xdr:row>76</xdr:row>
      <xdr:rowOff>56296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47423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33367</xdr:rowOff>
    </xdr:from>
    <xdr:to>
      <xdr:col>15</xdr:col>
      <xdr:colOff>101600</xdr:colOff>
      <xdr:row>77</xdr:row>
      <xdr:rowOff>134967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169791</xdr:rowOff>
    </xdr:from>
    <xdr:to>
      <xdr:col>10</xdr:col>
      <xdr:colOff>165100</xdr:colOff>
      <xdr:row>78</xdr:row>
      <xdr:rowOff>99941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59688</xdr:rowOff>
    </xdr:from>
    <xdr:to>
      <xdr:col>6</xdr:col>
      <xdr:colOff>38100</xdr:colOff>
      <xdr:row>77</xdr:row>
      <xdr:rowOff>161288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152415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8499</xdr:rowOff>
    </xdr:from>
    <xdr:to>
      <xdr:col>24</xdr:col>
      <xdr:colOff>63500</xdr:colOff>
      <xdr:row>95</xdr:row>
      <xdr:rowOff>118449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6249"/>
          <a:ext cx="838200" cy="10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118449</xdr:rowOff>
    </xdr:from>
    <xdr:to>
      <xdr:col>19</xdr:col>
      <xdr:colOff>177800</xdr:colOff>
      <xdr:row>96</xdr:row>
      <xdr:rowOff>86771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06199"/>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37226</xdr:rowOff>
    </xdr:from>
    <xdr:to>
      <xdr:col>15</xdr:col>
      <xdr:colOff>50800</xdr:colOff>
      <xdr:row>96</xdr:row>
      <xdr:rowOff>86771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96426"/>
          <a:ext cx="889000" cy="4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26414</xdr:rowOff>
    </xdr:from>
    <xdr:to>
      <xdr:col>10</xdr:col>
      <xdr:colOff>114300</xdr:colOff>
      <xdr:row>96</xdr:row>
      <xdr:rowOff>37226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561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129149</xdr:rowOff>
    </xdr:from>
    <xdr:to>
      <xdr:col>24</xdr:col>
      <xdr:colOff>114300</xdr:colOff>
      <xdr:row>95</xdr:row>
      <xdr:rowOff>59299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152026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67649</xdr:rowOff>
    </xdr:from>
    <xdr:to>
      <xdr:col>20</xdr:col>
      <xdr:colOff>38100</xdr:colOff>
      <xdr:row>95</xdr:row>
      <xdr:rowOff>169249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35971</xdr:rowOff>
    </xdr:from>
    <xdr:to>
      <xdr:col>15</xdr:col>
      <xdr:colOff>101600</xdr:colOff>
      <xdr:row>96</xdr:row>
      <xdr:rowOff>137571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157876</xdr:rowOff>
    </xdr:from>
    <xdr:to>
      <xdr:col>10</xdr:col>
      <xdr:colOff>165100</xdr:colOff>
      <xdr:row>96</xdr:row>
      <xdr:rowOff>88026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104553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147064</xdr:rowOff>
    </xdr:from>
    <xdr:to>
      <xdr:col>6</xdr:col>
      <xdr:colOff>38100</xdr:colOff>
      <xdr:row>96</xdr:row>
      <xdr:rowOff>77214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93741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14409</xdr:rowOff>
    </xdr:from>
    <xdr:to>
      <xdr:col>55</xdr:col>
      <xdr:colOff>0</xdr:colOff>
      <xdr:row>58</xdr:row>
      <xdr:rowOff>21335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8509"/>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21335</xdr:rowOff>
    </xdr:from>
    <xdr:to>
      <xdr:col>50</xdr:col>
      <xdr:colOff>114300</xdr:colOff>
      <xdr:row>58</xdr:row>
      <xdr:rowOff>32221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543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27174</xdr:rowOff>
    </xdr:from>
    <xdr:to>
      <xdr:col>45</xdr:col>
      <xdr:colOff>177800</xdr:colOff>
      <xdr:row>58</xdr:row>
      <xdr:rowOff>32221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1274"/>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27174</xdr:rowOff>
    </xdr:from>
    <xdr:to>
      <xdr:col>41</xdr:col>
      <xdr:colOff>50800</xdr:colOff>
      <xdr:row>58</xdr:row>
      <xdr:rowOff>50331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1274"/>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135059</xdr:rowOff>
    </xdr:from>
    <xdr:to>
      <xdr:col>55</xdr:col>
      <xdr:colOff>50800</xdr:colOff>
      <xdr:row>58</xdr:row>
      <xdr:rowOff>65209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49986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141985</xdr:rowOff>
    </xdr:from>
    <xdr:to>
      <xdr:col>50</xdr:col>
      <xdr:colOff>165100</xdr:colOff>
      <xdr:row>58</xdr:row>
      <xdr:rowOff>72135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63262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152871</xdr:rowOff>
    </xdr:from>
    <xdr:to>
      <xdr:col>46</xdr:col>
      <xdr:colOff>38100</xdr:colOff>
      <xdr:row>58</xdr:row>
      <xdr:rowOff>83021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74148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147824</xdr:rowOff>
    </xdr:from>
    <xdr:to>
      <xdr:col>41</xdr:col>
      <xdr:colOff>101600</xdr:colOff>
      <xdr:row>58</xdr:row>
      <xdr:rowOff>77974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170981</xdr:rowOff>
    </xdr:from>
    <xdr:to>
      <xdr:col>36</xdr:col>
      <xdr:colOff>165100</xdr:colOff>
      <xdr:row>58</xdr:row>
      <xdr:rowOff>101131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92258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160663</xdr:rowOff>
    </xdr:from>
    <xdr:to>
      <xdr:col>55</xdr:col>
      <xdr:colOff>0</xdr:colOff>
      <xdr:row>77</xdr:row>
      <xdr:rowOff>27298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19413"/>
          <a:ext cx="8382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27298</xdr:rowOff>
    </xdr:from>
    <xdr:to>
      <xdr:col>50</xdr:col>
      <xdr:colOff>114300</xdr:colOff>
      <xdr:row>77</xdr:row>
      <xdr:rowOff>77201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28948"/>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77201</xdr:rowOff>
    </xdr:from>
    <xdr:to>
      <xdr:col>45</xdr:col>
      <xdr:colOff>177800</xdr:colOff>
      <xdr:row>77</xdr:row>
      <xdr:rowOff>118326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78851"/>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11889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9976"/>
          <a:ext cx="8890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109862</xdr:rowOff>
    </xdr:from>
    <xdr:to>
      <xdr:col>55</xdr:col>
      <xdr:colOff>50800</xdr:colOff>
      <xdr:row>76</xdr:row>
      <xdr:rowOff>40013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68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88289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147948</xdr:rowOff>
    </xdr:from>
    <xdr:to>
      <xdr:col>50</xdr:col>
      <xdr:colOff>165100</xdr:colOff>
      <xdr:row>77</xdr:row>
      <xdr:rowOff>78098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69225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26401</xdr:rowOff>
    </xdr:from>
    <xdr:to>
      <xdr:col>46</xdr:col>
      <xdr:colOff>38100</xdr:colOff>
      <xdr:row>77</xdr:row>
      <xdr:rowOff>128001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119128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67526</xdr:rowOff>
    </xdr:from>
    <xdr:to>
      <xdr:col>41</xdr:col>
      <xdr:colOff>101600</xdr:colOff>
      <xdr:row>77</xdr:row>
      <xdr:rowOff>169126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160253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132539</xdr:rowOff>
    </xdr:from>
    <xdr:to>
      <xdr:col>36</xdr:col>
      <xdr:colOff>165100</xdr:colOff>
      <xdr:row>78</xdr:row>
      <xdr:rowOff>62689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53816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52245</xdr:rowOff>
    </xdr:from>
    <xdr:to>
      <xdr:col>55</xdr:col>
      <xdr:colOff>0</xdr:colOff>
      <xdr:row>97</xdr:row>
      <xdr:rowOff>84982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82895"/>
          <a:ext cx="838200" cy="3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84982</xdr:rowOff>
    </xdr:from>
    <xdr:to>
      <xdr:col>50</xdr:col>
      <xdr:colOff>114300</xdr:colOff>
      <xdr:row>97</xdr:row>
      <xdr:rowOff>137675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563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139210</xdr:rowOff>
    </xdr:from>
    <xdr:to>
      <xdr:col>45</xdr:col>
      <xdr:colOff>177800</xdr:colOff>
      <xdr:row>97</xdr:row>
      <xdr:rowOff>137675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98410"/>
          <a:ext cx="8890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3666</xdr:rowOff>
    </xdr:from>
    <xdr:to>
      <xdr:col>41</xdr:col>
      <xdr:colOff>50800</xdr:colOff>
      <xdr:row>96</xdr:row>
      <xdr:rowOff>139210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62866"/>
          <a:ext cx="889000" cy="1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xdr:rowOff>
    </xdr:from>
    <xdr:to>
      <xdr:col>55</xdr:col>
      <xdr:colOff>50800</xdr:colOff>
      <xdr:row>97</xdr:row>
      <xdr:rowOff>103045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151322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34182</xdr:rowOff>
    </xdr:from>
    <xdr:to>
      <xdr:col>50</xdr:col>
      <xdr:colOff>165100</xdr:colOff>
      <xdr:row>97</xdr:row>
      <xdr:rowOff>135782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126909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86875</xdr:rowOff>
    </xdr:from>
    <xdr:to>
      <xdr:col>46</xdr:col>
      <xdr:colOff>38100</xdr:colOff>
      <xdr:row>98</xdr:row>
      <xdr:rowOff>17025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8152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88410</xdr:rowOff>
    </xdr:from>
    <xdr:to>
      <xdr:col>41</xdr:col>
      <xdr:colOff>101600</xdr:colOff>
      <xdr:row>97</xdr:row>
      <xdr:rowOff>18560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124316</xdr:rowOff>
    </xdr:from>
    <xdr:to>
      <xdr:col>36</xdr:col>
      <xdr:colOff>165100</xdr:colOff>
      <xdr:row>96</xdr:row>
      <xdr:rowOff>54466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45593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31148</xdr:rowOff>
    </xdr:from>
    <xdr:to>
      <xdr:col>85</xdr:col>
      <xdr:colOff>127000</xdr:colOff>
      <xdr:row>37</xdr:row>
      <xdr:rowOff>48195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74798"/>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30364</xdr:rowOff>
    </xdr:from>
    <xdr:to>
      <xdr:col>81</xdr:col>
      <xdr:colOff>50800</xdr:colOff>
      <xdr:row>37</xdr:row>
      <xdr:rowOff>31148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516764"/>
          <a:ext cx="889000" cy="8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30364</xdr:rowOff>
    </xdr:from>
    <xdr:to>
      <xdr:col>76</xdr:col>
      <xdr:colOff>114300</xdr:colOff>
      <xdr:row>32</xdr:row>
      <xdr:rowOff>123763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16764"/>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123763</xdr:rowOff>
    </xdr:from>
    <xdr:to>
      <xdr:col>71</xdr:col>
      <xdr:colOff>177800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610163"/>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168845</xdr:rowOff>
    </xdr:from>
    <xdr:to>
      <xdr:col>85</xdr:col>
      <xdr:colOff>177800</xdr:colOff>
      <xdr:row>37</xdr:row>
      <xdr:rowOff>98995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147272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151798</xdr:rowOff>
    </xdr:from>
    <xdr:to>
      <xdr:col>81</xdr:col>
      <xdr:colOff>101600</xdr:colOff>
      <xdr:row>37</xdr:row>
      <xdr:rowOff>81948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73075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151014</xdr:rowOff>
    </xdr:from>
    <xdr:to>
      <xdr:col>76</xdr:col>
      <xdr:colOff>165100</xdr:colOff>
      <xdr:row>32</xdr:row>
      <xdr:rowOff>81164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4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97691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72963</xdr:rowOff>
    </xdr:from>
    <xdr:to>
      <xdr:col>72</xdr:col>
      <xdr:colOff>38100</xdr:colOff>
      <xdr:row>33</xdr:row>
      <xdr:rowOff>3113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19640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3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128709</xdr:rowOff>
    </xdr:from>
    <xdr:to>
      <xdr:col>67</xdr:col>
      <xdr:colOff>101600</xdr:colOff>
      <xdr:row>37</xdr:row>
      <xdr:rowOff>58859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49986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113777</xdr:rowOff>
    </xdr:from>
    <xdr:to>
      <xdr:col>85</xdr:col>
      <xdr:colOff>127000</xdr:colOff>
      <xdr:row>56</xdr:row>
      <xdr:rowOff>67097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3527"/>
          <a:ext cx="8382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67097</xdr:rowOff>
    </xdr:from>
    <xdr:to>
      <xdr:col>81</xdr:col>
      <xdr:colOff>50800</xdr:colOff>
      <xdr:row>57</xdr:row>
      <xdr:rowOff>50500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68297"/>
          <a:ext cx="889000" cy="1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39893</xdr:rowOff>
    </xdr:from>
    <xdr:to>
      <xdr:col>76</xdr:col>
      <xdr:colOff>114300</xdr:colOff>
      <xdr:row>57</xdr:row>
      <xdr:rowOff>50500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469643"/>
          <a:ext cx="889000" cy="35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39893</xdr:rowOff>
    </xdr:from>
    <xdr:to>
      <xdr:col>71</xdr:col>
      <xdr:colOff>177800</xdr:colOff>
      <xdr:row>55</xdr:row>
      <xdr:rowOff>138192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69643"/>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62977</xdr:rowOff>
    </xdr:from>
    <xdr:to>
      <xdr:col>85</xdr:col>
      <xdr:colOff>177800</xdr:colOff>
      <xdr:row>55</xdr:row>
      <xdr:rowOff>164577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41404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16297</xdr:rowOff>
    </xdr:from>
    <xdr:to>
      <xdr:col>81</xdr:col>
      <xdr:colOff>101600</xdr:colOff>
      <xdr:row>56</xdr:row>
      <xdr:rowOff>117897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109024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171150</xdr:rowOff>
    </xdr:from>
    <xdr:to>
      <xdr:col>76</xdr:col>
      <xdr:colOff>165100</xdr:colOff>
      <xdr:row>57</xdr:row>
      <xdr:rowOff>101300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160543</xdr:rowOff>
    </xdr:from>
    <xdr:to>
      <xdr:col>72</xdr:col>
      <xdr:colOff>38100</xdr:colOff>
      <xdr:row>55</xdr:row>
      <xdr:rowOff>90693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107220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87392</xdr:rowOff>
    </xdr:from>
    <xdr:to>
      <xdr:col>67</xdr:col>
      <xdr:colOff>101600</xdr:colOff>
      <xdr:row>56</xdr:row>
      <xdr:rowOff>17542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8669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63440</xdr:rowOff>
    </xdr:from>
    <xdr:to>
      <xdr:col>85</xdr:col>
      <xdr:colOff>127000</xdr:colOff>
      <xdr:row>78</xdr:row>
      <xdr:rowOff>107513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36540"/>
          <a:ext cx="8382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107513</xdr:rowOff>
    </xdr:from>
    <xdr:to>
      <xdr:col>81</xdr:col>
      <xdr:colOff>50800</xdr:colOff>
      <xdr:row>78</xdr:row>
      <xdr:rowOff>138740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80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131471</xdr:rowOff>
    </xdr:from>
    <xdr:to>
      <xdr:col>76</xdr:col>
      <xdr:colOff>114300</xdr:colOff>
      <xdr:row>78</xdr:row>
      <xdr:rowOff>138740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457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20143</xdr:rowOff>
    </xdr:from>
    <xdr:to>
      <xdr:col>71</xdr:col>
      <xdr:colOff>177800</xdr:colOff>
      <xdr:row>78</xdr:row>
      <xdr:rowOff>131471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324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12640</xdr:rowOff>
    </xdr:from>
    <xdr:to>
      <xdr:col>85</xdr:col>
      <xdr:colOff>177800</xdr:colOff>
      <xdr:row>78</xdr:row>
      <xdr:rowOff>114240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99017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56713</xdr:rowOff>
    </xdr:from>
    <xdr:to>
      <xdr:col>81</xdr:col>
      <xdr:colOff>101600</xdr:colOff>
      <xdr:row>78</xdr:row>
      <xdr:rowOff>158313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149440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2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87940</xdr:rowOff>
    </xdr:from>
    <xdr:to>
      <xdr:col>76</xdr:col>
      <xdr:colOff>165100</xdr:colOff>
      <xdr:row>79</xdr:row>
      <xdr:rowOff>18090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9217</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5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80671</xdr:rowOff>
    </xdr:from>
    <xdr:to>
      <xdr:col>72</xdr:col>
      <xdr:colOff>38100</xdr:colOff>
      <xdr:row>79</xdr:row>
      <xdr:rowOff>10821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4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140793</xdr:rowOff>
    </xdr:from>
    <xdr:to>
      <xdr:col>67</xdr:col>
      <xdr:colOff>101600</xdr:colOff>
      <xdr:row>78</xdr:row>
      <xdr:rowOff>70943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62070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83415</xdr:rowOff>
    </xdr:from>
    <xdr:to>
      <xdr:col>85</xdr:col>
      <xdr:colOff>127000</xdr:colOff>
      <xdr:row>97</xdr:row>
      <xdr:rowOff>90436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4065"/>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142262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5331</xdr:rowOff>
    </xdr:from>
    <xdr:to>
      <xdr:col>81</xdr:col>
      <xdr:colOff>50800</xdr:colOff>
      <xdr:row>97</xdr:row>
      <xdr:rowOff>83415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35981"/>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112516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161336</xdr:rowOff>
    </xdr:from>
    <xdr:to>
      <xdr:col>76</xdr:col>
      <xdr:colOff>114300</xdr:colOff>
      <xdr:row>97</xdr:row>
      <xdr:rowOff>5331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20536"/>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161336</xdr:rowOff>
    </xdr:from>
    <xdr:to>
      <xdr:col>71</xdr:col>
      <xdr:colOff>177800</xdr:colOff>
      <xdr:row>97</xdr:row>
      <xdr:rowOff>60882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20536"/>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39636</xdr:rowOff>
    </xdr:from>
    <xdr:to>
      <xdr:col>85</xdr:col>
      <xdr:colOff>177800</xdr:colOff>
      <xdr:row>97</xdr:row>
      <xdr:rowOff>141236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18063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32615</xdr:rowOff>
    </xdr:from>
    <xdr:to>
      <xdr:col>81</xdr:col>
      <xdr:colOff>101600</xdr:colOff>
      <xdr:row>97</xdr:row>
      <xdr:rowOff>134215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125342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125981</xdr:rowOff>
    </xdr:from>
    <xdr:to>
      <xdr:col>76</xdr:col>
      <xdr:colOff>165100</xdr:colOff>
      <xdr:row>97</xdr:row>
      <xdr:rowOff>56131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47258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110536</xdr:rowOff>
    </xdr:from>
    <xdr:to>
      <xdr:col>72</xdr:col>
      <xdr:colOff>38100</xdr:colOff>
      <xdr:row>97</xdr:row>
      <xdr:rowOff>40686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10082</xdr:rowOff>
    </xdr:from>
    <xdr:to>
      <xdr:col>67</xdr:col>
      <xdr:colOff>101600</xdr:colOff>
      <xdr:row>97</xdr:row>
      <xdr:rowOff>111682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102809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94,718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円となっており、類似団体内平均値より高い値である。主な要因は、病院事業会計への多額の基準外繰出によるものである。早期の病院事業会計の経営健全化に努める。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実質収支は、財政調整基金の取り崩しを行って黒字となっている。財政調整基金の残高は、取崩額を上回る歳計剰余金を積み立てたため、前年度比で増加となっている。</a:t>
          </a:r>
        </a:p>
        <a:p>
          <a:r>
            <a:rPr kumimoji="1" lang="ja-JP" altLang="en-US" sz="1400">
              <a:latin typeface="ＭＳ ゴシック" pitchFamily="49" charset="-128"/>
              <a:ea typeface="ＭＳ ゴシック" pitchFamily="49" charset="-128"/>
            </a:rPr>
            <a:t>　今後も、計画的な事業の実施により健全な財政運営につとめる。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病院事業において、新五戸総合病院改革プラン（平成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に基づく取り組み及び一般会計からの支援の継続等を行ってきた。令和２年度においては、累積元金償還金と累積減価償却額の差額が増加したことにより、解消可能資金不足額が増額となったため赤字は無くなっているものの、一般会計における病院事業への負担はかなり大きく、財政を逼迫している。今後とも病院機能の見直しや経営改革に総合的に取り組み、経営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election activeCell="AO38" sqref="AO38:BC3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11439208</v>
      </c>
      <c r="BO4" s="426"/>
      <c r="BP4" s="426"/>
      <c r="BQ4" s="426"/>
      <c r="BR4" s="426"/>
      <c r="BS4" s="426"/>
      <c r="BT4" s="426"/>
      <c r="BU4" s="427"/>
      <c r="BV4" s="425">
        <v>9218296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3.6</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11210103</v>
      </c>
      <c r="BO5" s="431"/>
      <c r="BP5" s="431"/>
      <c r="BQ5" s="431"/>
      <c r="BR5" s="431"/>
      <c r="BS5" s="431"/>
      <c r="BT5" s="431"/>
      <c r="BU5" s="432"/>
      <c r="BV5" s="430">
        <v>9052930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v>
      </c>
      <c r="CU5" s="401"/>
      <c r="CV5" s="401"/>
      <c r="CW5" s="401"/>
      <c r="CX5" s="401"/>
      <c r="CY5" s="401"/>
      <c r="CZ5" s="401"/>
      <c r="DA5" s="402"/>
      <c r="DB5" s="400">
        <v>89.3</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229105</v>
      </c>
      <c r="BO6" s="431"/>
      <c r="BP6" s="431"/>
      <c r="BQ6" s="431"/>
      <c r="BR6" s="431"/>
      <c r="BS6" s="431"/>
      <c r="BT6" s="431"/>
      <c r="BU6" s="432"/>
      <c r="BV6" s="430">
        <v>165366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91.1</v>
      </c>
      <c r="CU6" s="584"/>
      <c r="CV6" s="584"/>
      <c r="CW6" s="584"/>
      <c r="CX6" s="584"/>
      <c r="CY6" s="584"/>
      <c r="CZ6" s="584"/>
      <c r="DA6" s="585"/>
      <c r="DB6" s="583">
        <v>92.2</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8272</v>
      </c>
      <c r="BO7" s="431"/>
      <c r="BP7" s="431"/>
      <c r="BQ7" s="431"/>
      <c r="BR7" s="431"/>
      <c r="BS7" s="431"/>
      <c r="BT7" s="431"/>
      <c r="BU7" s="432"/>
      <c r="BV7" s="430">
        <v>6068</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6116903</v>
      </c>
      <c r="CU7" s="431"/>
      <c r="CV7" s="431"/>
      <c r="CW7" s="431"/>
      <c r="CX7" s="431"/>
      <c r="CY7" s="431"/>
      <c r="CZ7" s="431"/>
      <c r="DA7" s="432"/>
      <c r="DB7" s="430">
        <v>5976696</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220833</v>
      </c>
      <c r="BO8" s="431"/>
      <c r="BP8" s="431"/>
      <c r="BQ8" s="431"/>
      <c r="BR8" s="431"/>
      <c r="BS8" s="431"/>
      <c r="BT8" s="431"/>
      <c r="BU8" s="432"/>
      <c r="BV8" s="430">
        <v>159298</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0.28999999999999998</v>
      </c>
      <c r="DC8" s="544"/>
      <c r="DD8" s="544"/>
      <c r="DE8" s="544"/>
      <c r="DF8" s="544"/>
      <c r="DG8" s="544"/>
      <c r="DH8" s="544"/>
      <c r="DI8" s="545"/>
      <c r="DJ8" s="186"/>
      <c r="DK8" s="186"/>
      <c r="DL8" s="186"/>
      <c r="DM8" s="186"/>
      <c r="DN8" s="186"/>
      <c r="DO8" s="186"/>
    </row>
    <row r="9" spans="1:119" ht="18.75" customHeight="1" thickBot="1">
      <c r="A9" s="187"/>
      <c r="B9" s="572" t="s">
        <v>113</v>
      </c>
      <c r="C9" s="573"/>
      <c r="D9" s="573"/>
      <c r="E9" s="573"/>
      <c r="F9" s="573"/>
      <c r="G9" s="573"/>
      <c r="H9" s="573"/>
      <c r="I9" s="573"/>
      <c r="J9" s="573"/>
      <c r="K9" s="493"/>
      <c r="L9" s="574" t="s">
        <v>114</v>
      </c>
      <c r="M9" s="575"/>
      <c r="N9" s="575"/>
      <c r="O9" s="575"/>
      <c r="P9" s="575"/>
      <c r="Q9" s="576"/>
      <c r="R9" s="577">
        <v>16042</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61535</v>
      </c>
      <c r="BO9" s="431"/>
      <c r="BP9" s="431"/>
      <c r="BQ9" s="431"/>
      <c r="BR9" s="431"/>
      <c r="BS9" s="431"/>
      <c r="BT9" s="431"/>
      <c r="BU9" s="432"/>
      <c r="BV9" s="430">
        <v>-62239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13.9</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17433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61</v>
      </c>
      <c r="BO10" s="431"/>
      <c r="BP10" s="431"/>
      <c r="BQ10" s="431"/>
      <c r="BR10" s="431"/>
      <c r="BS10" s="431"/>
      <c r="BT10" s="431"/>
      <c r="BU10" s="432"/>
      <c r="BV10" s="430">
        <v>198</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c r="A12" s="187"/>
      <c r="B12" s="546" t="s">
        <v>132</v>
      </c>
      <c r="C12" s="547"/>
      <c r="D12" s="547"/>
      <c r="E12" s="547"/>
      <c r="F12" s="547"/>
      <c r="G12" s="547"/>
      <c r="H12" s="547"/>
      <c r="I12" s="547"/>
      <c r="J12" s="547"/>
      <c r="K12" s="548"/>
      <c r="L12" s="555" t="s">
        <v>133</v>
      </c>
      <c r="M12" s="556"/>
      <c r="N12" s="556"/>
      <c r="O12" s="556"/>
      <c r="P12" s="556"/>
      <c r="Q12" s="557"/>
      <c r="R12" s="558">
        <v>16679</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106</v>
      </c>
      <c r="AV12" s="488"/>
      <c r="AW12" s="488"/>
      <c r="AX12" s="488"/>
      <c r="AY12" s="410" t="s">
        <v>137</v>
      </c>
      <c r="AZ12" s="411"/>
      <c r="BA12" s="411"/>
      <c r="BB12" s="411"/>
      <c r="BC12" s="411"/>
      <c r="BD12" s="411"/>
      <c r="BE12" s="411"/>
      <c r="BF12" s="411"/>
      <c r="BG12" s="411"/>
      <c r="BH12" s="411"/>
      <c r="BI12" s="411"/>
      <c r="BJ12" s="411"/>
      <c r="BK12" s="411"/>
      <c r="BL12" s="411"/>
      <c r="BM12" s="412"/>
      <c r="BN12" s="430">
        <v>75157</v>
      </c>
      <c r="BO12" s="431"/>
      <c r="BP12" s="431"/>
      <c r="BQ12" s="431"/>
      <c r="BR12" s="431"/>
      <c r="BS12" s="431"/>
      <c r="BT12" s="431"/>
      <c r="BU12" s="432"/>
      <c r="BV12" s="430">
        <v>197077</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140</v>
      </c>
      <c r="N13" s="531"/>
      <c r="O13" s="531"/>
      <c r="P13" s="531"/>
      <c r="Q13" s="532"/>
      <c r="R13" s="533">
        <v>16607</v>
      </c>
      <c r="S13" s="534"/>
      <c r="T13" s="534"/>
      <c r="U13" s="534"/>
      <c r="V13" s="535"/>
      <c r="W13" s="521" t="s">
        <v>141</v>
      </c>
      <c r="X13" s="443"/>
      <c r="Y13" s="443"/>
      <c r="Z13" s="443"/>
      <c r="AA13" s="443"/>
      <c r="AB13" s="444"/>
      <c r="AC13" s="406">
        <v>2069</v>
      </c>
      <c r="AD13" s="407"/>
      <c r="AE13" s="407"/>
      <c r="AF13" s="407"/>
      <c r="AG13" s="408"/>
      <c r="AH13" s="406">
        <v>2117</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-13561</v>
      </c>
      <c r="BO13" s="431"/>
      <c r="BP13" s="431"/>
      <c r="BQ13" s="431"/>
      <c r="BR13" s="431"/>
      <c r="BS13" s="431"/>
      <c r="BT13" s="431"/>
      <c r="BU13" s="432"/>
      <c r="BV13" s="430">
        <v>-259118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9.6999999999999993</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146</v>
      </c>
      <c r="M14" s="567"/>
      <c r="N14" s="567"/>
      <c r="O14" s="567"/>
      <c r="P14" s="567"/>
      <c r="Q14" s="568"/>
      <c r="R14" s="533">
        <v>17018</v>
      </c>
      <c r="S14" s="534"/>
      <c r="T14" s="534"/>
      <c r="U14" s="534"/>
      <c r="V14" s="535"/>
      <c r="W14" s="536"/>
      <c r="X14" s="446"/>
      <c r="Y14" s="446"/>
      <c r="Z14" s="446"/>
      <c r="AA14" s="446"/>
      <c r="AB14" s="447"/>
      <c r="AC14" s="526">
        <v>23</v>
      </c>
      <c r="AD14" s="527"/>
      <c r="AE14" s="527"/>
      <c r="AF14" s="527"/>
      <c r="AG14" s="528"/>
      <c r="AH14" s="526">
        <v>22.8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19.100000000000001</v>
      </c>
      <c r="CU14" s="538"/>
      <c r="CV14" s="538"/>
      <c r="CW14" s="538"/>
      <c r="CX14" s="538"/>
      <c r="CY14" s="538"/>
      <c r="CZ14" s="538"/>
      <c r="DA14" s="539"/>
      <c r="DB14" s="537">
        <v>26.5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148</v>
      </c>
      <c r="N15" s="531"/>
      <c r="O15" s="531"/>
      <c r="P15" s="531"/>
      <c r="Q15" s="532"/>
      <c r="R15" s="533">
        <v>16947</v>
      </c>
      <c r="S15" s="534"/>
      <c r="T15" s="534"/>
      <c r="U15" s="534"/>
      <c r="V15" s="535"/>
      <c r="W15" s="521" t="s">
        <v>149</v>
      </c>
      <c r="X15" s="443"/>
      <c r="Y15" s="443"/>
      <c r="Z15" s="443"/>
      <c r="AA15" s="443"/>
      <c r="AB15" s="444"/>
      <c r="AC15" s="406">
        <v>2344</v>
      </c>
      <c r="AD15" s="407"/>
      <c r="AE15" s="407"/>
      <c r="AF15" s="407"/>
      <c r="AG15" s="408"/>
      <c r="AH15" s="406">
        <v>2506</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1616903</v>
      </c>
      <c r="BO15" s="426"/>
      <c r="BP15" s="426"/>
      <c r="BQ15" s="426"/>
      <c r="BR15" s="426"/>
      <c r="BS15" s="426"/>
      <c r="BT15" s="426"/>
      <c r="BU15" s="427"/>
      <c r="BV15" s="425">
        <v>1557735</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26</v>
      </c>
      <c r="AD16" s="527"/>
      <c r="AE16" s="527"/>
      <c r="AF16" s="527"/>
      <c r="AG16" s="528"/>
      <c r="AH16" s="526">
        <v>27</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5555836</v>
      </c>
      <c r="BO16" s="431"/>
      <c r="BP16" s="431"/>
      <c r="BQ16" s="431"/>
      <c r="BR16" s="431"/>
      <c r="BS16" s="431"/>
      <c r="BT16" s="431"/>
      <c r="BU16" s="432"/>
      <c r="BV16" s="430">
        <v>5354645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4594</v>
      </c>
      <c r="AD17" s="407"/>
      <c r="AE17" s="407"/>
      <c r="AF17" s="407"/>
      <c r="AG17" s="408"/>
      <c r="AH17" s="406">
        <v>4672</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1990189</v>
      </c>
      <c r="BO17" s="431"/>
      <c r="BP17" s="431"/>
      <c r="BQ17" s="431"/>
      <c r="BR17" s="431"/>
      <c r="BS17" s="431"/>
      <c r="BT17" s="431"/>
      <c r="BU17" s="432"/>
      <c r="BV17" s="430">
        <v>1940903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159</v>
      </c>
      <c r="C18" s="493"/>
      <c r="D18" s="493"/>
      <c r="E18" s="494"/>
      <c r="F18" s="494"/>
      <c r="G18" s="494"/>
      <c r="H18" s="494"/>
      <c r="I18" s="494"/>
      <c r="J18" s="494"/>
      <c r="K18" s="494"/>
      <c r="L18" s="495">
        <v>177.67</v>
      </c>
      <c r="M18" s="495"/>
      <c r="N18" s="495"/>
      <c r="O18" s="495"/>
      <c r="P18" s="495"/>
      <c r="Q18" s="495"/>
      <c r="R18" s="496"/>
      <c r="S18" s="496"/>
      <c r="T18" s="496"/>
      <c r="U18" s="496"/>
      <c r="V18" s="497"/>
      <c r="W18" s="511"/>
      <c r="X18" s="512"/>
      <c r="Y18" s="512"/>
      <c r="Z18" s="512"/>
      <c r="AA18" s="512"/>
      <c r="AB18" s="522"/>
      <c r="AC18" s="394">
        <v>51</v>
      </c>
      <c r="AD18" s="395"/>
      <c r="AE18" s="395"/>
      <c r="AF18" s="395"/>
      <c r="AG18" s="498"/>
      <c r="AH18" s="394">
        <v>50.3</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5393979</v>
      </c>
      <c r="BO18" s="431"/>
      <c r="BP18" s="431"/>
      <c r="BQ18" s="431"/>
      <c r="BR18" s="431"/>
      <c r="BS18" s="431"/>
      <c r="BT18" s="431"/>
      <c r="BU18" s="432"/>
      <c r="BV18" s="430">
        <v>5303165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161</v>
      </c>
      <c r="C19" s="493"/>
      <c r="D19" s="493"/>
      <c r="E19" s="494"/>
      <c r="F19" s="494"/>
      <c r="G19" s="494"/>
      <c r="H19" s="494"/>
      <c r="I19" s="494"/>
      <c r="J19" s="494"/>
      <c r="K19" s="494"/>
      <c r="L19" s="500">
        <v>90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7076632</v>
      </c>
      <c r="BO19" s="431"/>
      <c r="BP19" s="431"/>
      <c r="BQ19" s="431"/>
      <c r="BR19" s="431"/>
      <c r="BS19" s="431"/>
      <c r="BT19" s="431"/>
      <c r="BU19" s="432"/>
      <c r="BV19" s="430">
        <v>6625427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163</v>
      </c>
      <c r="C20" s="493"/>
      <c r="D20" s="493"/>
      <c r="E20" s="494"/>
      <c r="F20" s="494"/>
      <c r="G20" s="494"/>
      <c r="H20" s="494"/>
      <c r="I20" s="494"/>
      <c r="J20" s="494"/>
      <c r="K20" s="494"/>
      <c r="L20" s="500">
        <v>6059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10632804</v>
      </c>
      <c r="BO23" s="431"/>
      <c r="BP23" s="431"/>
      <c r="BQ23" s="431"/>
      <c r="BR23" s="431"/>
      <c r="BS23" s="431"/>
      <c r="BT23" s="431"/>
      <c r="BU23" s="432"/>
      <c r="BV23" s="430">
        <v>10937591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172</v>
      </c>
      <c r="F24" s="404"/>
      <c r="G24" s="404"/>
      <c r="H24" s="404"/>
      <c r="I24" s="404"/>
      <c r="J24" s="404"/>
      <c r="K24" s="405"/>
      <c r="L24" s="406">
        <v>1</v>
      </c>
      <c r="M24" s="407"/>
      <c r="N24" s="407"/>
      <c r="O24" s="407"/>
      <c r="P24" s="408"/>
      <c r="Q24" s="406">
        <v>7680</v>
      </c>
      <c r="R24" s="407"/>
      <c r="S24" s="407"/>
      <c r="T24" s="407"/>
      <c r="U24" s="407"/>
      <c r="V24" s="408"/>
      <c r="W24" s="472"/>
      <c r="X24" s="463"/>
      <c r="Y24" s="464"/>
      <c r="Z24" s="403" t="s">
        <v>173</v>
      </c>
      <c r="AA24" s="404"/>
      <c r="AB24" s="404"/>
      <c r="AC24" s="404"/>
      <c r="AD24" s="404"/>
      <c r="AE24" s="404"/>
      <c r="AF24" s="404"/>
      <c r="AG24" s="405"/>
      <c r="AH24" s="406">
        <v>137</v>
      </c>
      <c r="AI24" s="407"/>
      <c r="AJ24" s="407"/>
      <c r="AK24" s="407"/>
      <c r="AL24" s="408"/>
      <c r="AM24" s="406">
        <v>385929</v>
      </c>
      <c r="AN24" s="407"/>
      <c r="AO24" s="407"/>
      <c r="AP24" s="407"/>
      <c r="AQ24" s="407"/>
      <c r="AR24" s="408"/>
      <c r="AS24" s="406">
        <v>2817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9190397</v>
      </c>
      <c r="BO24" s="431"/>
      <c r="BP24" s="431"/>
      <c r="BQ24" s="431"/>
      <c r="BR24" s="431"/>
      <c r="BS24" s="431"/>
      <c r="BT24" s="431"/>
      <c r="BU24" s="432"/>
      <c r="BV24" s="430">
        <v>9274964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175</v>
      </c>
      <c r="F25" s="404"/>
      <c r="G25" s="404"/>
      <c r="H25" s="404"/>
      <c r="I25" s="404"/>
      <c r="J25" s="404"/>
      <c r="K25" s="405"/>
      <c r="L25" s="406">
        <v>1</v>
      </c>
      <c r="M25" s="407"/>
      <c r="N25" s="407"/>
      <c r="O25" s="407"/>
      <c r="P25" s="408"/>
      <c r="Q25" s="406">
        <v>6090</v>
      </c>
      <c r="R25" s="407"/>
      <c r="S25" s="407"/>
      <c r="T25" s="407"/>
      <c r="U25" s="407"/>
      <c r="V25" s="408"/>
      <c r="W25" s="472"/>
      <c r="X25" s="463"/>
      <c r="Y25" s="464"/>
      <c r="Z25" s="403" t="s">
        <v>176</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334824</v>
      </c>
      <c r="BO25" s="426"/>
      <c r="BP25" s="426"/>
      <c r="BQ25" s="426"/>
      <c r="BR25" s="426"/>
      <c r="BS25" s="426"/>
      <c r="BT25" s="426"/>
      <c r="BU25" s="427"/>
      <c r="BV25" s="425">
        <v>448562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178</v>
      </c>
      <c r="F26" s="404"/>
      <c r="G26" s="404"/>
      <c r="H26" s="404"/>
      <c r="I26" s="404"/>
      <c r="J26" s="404"/>
      <c r="K26" s="405"/>
      <c r="L26" s="406">
        <v>1</v>
      </c>
      <c r="M26" s="407"/>
      <c r="N26" s="407"/>
      <c r="O26" s="407"/>
      <c r="P26" s="408"/>
      <c r="Q26" s="406">
        <v>5610</v>
      </c>
      <c r="R26" s="407"/>
      <c r="S26" s="407"/>
      <c r="T26" s="407"/>
      <c r="U26" s="407"/>
      <c r="V26" s="408"/>
      <c r="W26" s="472"/>
      <c r="X26" s="463"/>
      <c r="Y26" s="464"/>
      <c r="Z26" s="403" t="s">
        <v>179</v>
      </c>
      <c r="AA26" s="485"/>
      <c r="AB26" s="485"/>
      <c r="AC26" s="485"/>
      <c r="AD26" s="485"/>
      <c r="AE26" s="485"/>
      <c r="AF26" s="485"/>
      <c r="AG26" s="486"/>
      <c r="AH26" s="406">
        <v>11</v>
      </c>
      <c r="AI26" s="407"/>
      <c r="AJ26" s="407"/>
      <c r="AK26" s="407"/>
      <c r="AL26" s="408"/>
      <c r="AM26" s="406">
        <v>28974</v>
      </c>
      <c r="AN26" s="407"/>
      <c r="AO26" s="407"/>
      <c r="AP26" s="407"/>
      <c r="AQ26" s="407"/>
      <c r="AR26" s="408"/>
      <c r="AS26" s="406">
        <v>2634</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181</v>
      </c>
      <c r="F27" s="404"/>
      <c r="G27" s="404"/>
      <c r="H27" s="404"/>
      <c r="I27" s="404"/>
      <c r="J27" s="404"/>
      <c r="K27" s="405"/>
      <c r="L27" s="406">
        <v>1</v>
      </c>
      <c r="M27" s="407"/>
      <c r="N27" s="407"/>
      <c r="O27" s="407"/>
      <c r="P27" s="408"/>
      <c r="Q27" s="406">
        <v>2840</v>
      </c>
      <c r="R27" s="407"/>
      <c r="S27" s="407"/>
      <c r="T27" s="407"/>
      <c r="U27" s="407"/>
      <c r="V27" s="408"/>
      <c r="W27" s="472"/>
      <c r="X27" s="463"/>
      <c r="Y27" s="464"/>
      <c r="Z27" s="403" t="s">
        <v>182</v>
      </c>
      <c r="AA27" s="404"/>
      <c r="AB27" s="404"/>
      <c r="AC27" s="404"/>
      <c r="AD27" s="404"/>
      <c r="AE27" s="404"/>
      <c r="AF27" s="404"/>
      <c r="AG27" s="405"/>
      <c r="AH27" s="406" t="s">
        <v>139</v>
      </c>
      <c r="AI27" s="407"/>
      <c r="AJ27" s="407"/>
      <c r="AK27" s="407"/>
      <c r="AL27" s="408"/>
      <c r="AM27" s="406" t="s">
        <v>139</v>
      </c>
      <c r="AN27" s="407"/>
      <c r="AO27" s="407"/>
      <c r="AP27" s="407"/>
      <c r="AQ27" s="407"/>
      <c r="AR27" s="408"/>
      <c r="AS27" s="406" t="s">
        <v>139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145783</v>
      </c>
      <c r="BO27" s="434"/>
      <c r="BP27" s="434"/>
      <c r="BQ27" s="434"/>
      <c r="BR27" s="434"/>
      <c r="BS27" s="434"/>
      <c r="BT27" s="434"/>
      <c r="BU27" s="435"/>
      <c r="BV27" s="433">
        <v>145768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184</v>
      </c>
      <c r="F28" s="404"/>
      <c r="G28" s="404"/>
      <c r="H28" s="404"/>
      <c r="I28" s="404"/>
      <c r="J28" s="404"/>
      <c r="K28" s="405"/>
      <c r="L28" s="406">
        <v>1</v>
      </c>
      <c r="M28" s="407"/>
      <c r="N28" s="407"/>
      <c r="O28" s="407"/>
      <c r="P28" s="408"/>
      <c r="Q28" s="406">
        <v>2410</v>
      </c>
      <c r="R28" s="407"/>
      <c r="S28" s="407"/>
      <c r="T28" s="407"/>
      <c r="U28" s="407"/>
      <c r="V28" s="408"/>
      <c r="W28" s="472"/>
      <c r="X28" s="463"/>
      <c r="Y28" s="464"/>
      <c r="Z28" s="403" t="s">
        <v>185</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1991373</v>
      </c>
      <c r="BO28" s="426"/>
      <c r="BP28" s="426"/>
      <c r="BQ28" s="426"/>
      <c r="BR28" s="426"/>
      <c r="BS28" s="426"/>
      <c r="BT28" s="426"/>
      <c r="BU28" s="427"/>
      <c r="BV28" s="425">
        <v>1939469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187</v>
      </c>
      <c r="F29" s="404"/>
      <c r="G29" s="404"/>
      <c r="H29" s="404"/>
      <c r="I29" s="404"/>
      <c r="J29" s="404"/>
      <c r="K29" s="405"/>
      <c r="L29" s="406">
        <v>14</v>
      </c>
      <c r="M29" s="407"/>
      <c r="N29" s="407"/>
      <c r="O29" s="407"/>
      <c r="P29" s="408"/>
      <c r="Q29" s="406">
        <v>2260</v>
      </c>
      <c r="R29" s="407"/>
      <c r="S29" s="407"/>
      <c r="T29" s="407"/>
      <c r="U29" s="407"/>
      <c r="V29" s="408"/>
      <c r="W29" s="473"/>
      <c r="X29" s="474"/>
      <c r="Y29" s="475"/>
      <c r="Z29" s="403" t="s">
        <v>188</v>
      </c>
      <c r="AA29" s="404"/>
      <c r="AB29" s="404"/>
      <c r="AC29" s="404"/>
      <c r="AD29" s="404"/>
      <c r="AE29" s="404"/>
      <c r="AF29" s="404"/>
      <c r="AG29" s="405"/>
      <c r="AH29" s="406">
        <v>137</v>
      </c>
      <c r="AI29" s="407"/>
      <c r="AJ29" s="407"/>
      <c r="AK29" s="407"/>
      <c r="AL29" s="408"/>
      <c r="AM29" s="406">
        <v>385929</v>
      </c>
      <c r="AN29" s="407"/>
      <c r="AO29" s="407"/>
      <c r="AP29" s="407"/>
      <c r="AQ29" s="407"/>
      <c r="AR29" s="408"/>
      <c r="AS29" s="406">
        <v>2817</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674514</v>
      </c>
      <c r="BO29" s="431"/>
      <c r="BP29" s="431"/>
      <c r="BQ29" s="431"/>
      <c r="BR29" s="431"/>
      <c r="BS29" s="431"/>
      <c r="BT29" s="431"/>
      <c r="BU29" s="432"/>
      <c r="BV29" s="430">
        <v>674447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1676823</v>
      </c>
      <c r="BO30" s="434"/>
      <c r="BP30" s="434"/>
      <c r="BQ30" s="434"/>
      <c r="BR30" s="434"/>
      <c r="BS30" s="434"/>
      <c r="BT30" s="434"/>
      <c r="BU30" s="435"/>
      <c r="BV30" s="433">
        <v>1554032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五戸町国民健康保険特別会計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五戸町病院事業会計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五戸町下水道事業特別会計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八戸圏域水道企業団</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五戸町スポーツ振興公社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五戸町ケーブルテレビ事業特別会計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五戸町介護保険特別会計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IF('各会計、関係団体の財政状況及び健全化判断比率'!B33="","",'各会計、関係団体の財政状況及び健全化判断比率'!B33)</f>
        <v>五戸町農業集落排水処理施設事業特別会計</v>
      </c>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八戸地域広域市町村圏事務組合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五戸町後期高齢者医療特別会計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IF('各会計、関係団体の財政状況及び健全化判断比率'!B34="","",'各会計、関係団体の財政状況及び健全化判断比率'!B34)</f>
        <v>五戸町簡易水道事業特別会計</v>
      </c>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十和田地域広域事務組合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10</v>
      </c>
      <c r="BF37" s="389"/>
      <c r="BG37" s="388" t="str">
        <f>IF('各会計、関係団体の財政状況及び健全化判断比率'!B35="","",'各会計、関係団体の財政状況及び健全化判断比率'!B35)</f>
        <v>五戸町住宅用地造成事業等特別会計</v>
      </c>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十和田地区環境整備事務組合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田子高原広域事務組合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青森県市町村総合事務組合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青森県市町村職員退職手当組合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青森県交通災害共済組合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青森県後期高齢者医療広域連合（一般会計）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青森県後期高齢者医療広域連合（特別会計）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7jWcPjbuwR1DowZ55RLlD6i2+2Rb8Evq7IcMo5bxigdgEeGm2rjBcoZLLHCZOaVwwYHCod9KxxaBwmKvUq3t/A==" saltValue="wYwpAEuClaz4VUu31g6I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90" zoomScaleNormal="90" zoomScaleSheetLayoutView="100" workbookViewId="0">
      <selection activeCell="AO38" sqref="AO38:BC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12" t="s">
        <v>580</v>
      </c>
      <c r="D34" s="1212"/>
      <c r="E34" s="1213"/>
      <c r="F34" s="32">
        <v>3.11</v>
      </c>
      <c r="G34" s="33">
        <v>4.7699999999999996</v>
      </c>
      <c r="H34" s="33">
        <v>3.63</v>
      </c>
      <c r="I34" s="33">
        <v>2.64</v>
      </c>
      <c r="J34" s="34">
        <v>3.6</v>
      </c>
      <c r="K34" s="22"/>
      <c r="L34" s="22"/>
      <c r="M34" s="22"/>
      <c r="N34" s="22"/>
      <c r="O34" s="22"/>
      <c r="P34" s="22"/>
    </row>
    <row r="35" spans="1:16" ht="39" customHeight="1">
      <c r="A35" s="22"/>
      <c r="B35" s="35"/>
      <c r="C35" s="1206" t="s">
        <v>581</v>
      </c>
      <c r="D35" s="1207"/>
      <c r="E35" s="1208"/>
      <c r="F35" s="36">
        <v>2.39</v>
      </c>
      <c r="G35" s="37">
        <v>2.29</v>
      </c>
      <c r="H35" s="37">
        <v>2.88</v>
      </c>
      <c r="I35" s="37">
        <v>2.5499999999999998</v>
      </c>
      <c r="J35" s="38">
        <v>2.11</v>
      </c>
      <c r="K35" s="22"/>
      <c r="L35" s="22"/>
      <c r="M35" s="22"/>
      <c r="N35" s="22"/>
      <c r="O35" s="22"/>
      <c r="P35" s="22"/>
    </row>
    <row r="36" spans="1:16" ht="39" customHeight="1">
      <c r="A36" s="22"/>
      <c r="B36" s="35"/>
      <c r="C36" s="1206" t="s">
        <v>582</v>
      </c>
      <c r="D36" s="1207"/>
      <c r="E36" s="1208"/>
      <c r="F36" s="36">
        <v>2.09</v>
      </c>
      <c r="G36" s="37">
        <v>2.31</v>
      </c>
      <c r="H36" s="37">
        <v>0.86</v>
      </c>
      <c r="I36" s="37">
        <v>0.36</v>
      </c>
      <c r="J36" s="38">
        <v>0.15</v>
      </c>
      <c r="K36" s="22"/>
      <c r="L36" s="22"/>
      <c r="M36" s="22"/>
      <c r="N36" s="22"/>
      <c r="O36" s="22"/>
      <c r="P36" s="22"/>
    </row>
    <row r="37" spans="1:16" ht="39" customHeight="1">
      <c r="A37" s="22"/>
      <c r="B37" s="35"/>
      <c r="C37" s="1206" t="s">
        <v>583</v>
      </c>
      <c r="D37" s="1207"/>
      <c r="E37" s="1208"/>
      <c r="F37" s="36">
        <v>0.04</v>
      </c>
      <c r="G37" s="37">
        <v>7.0000000000000007E-2</v>
      </c>
      <c r="H37" s="37">
        <v>0.04</v>
      </c>
      <c r="I37" s="37">
        <v>0.04</v>
      </c>
      <c r="J37" s="38">
        <v>0.04</v>
      </c>
      <c r="K37" s="22"/>
      <c r="L37" s="22"/>
      <c r="M37" s="22"/>
      <c r="N37" s="22"/>
      <c r="O37" s="22"/>
      <c r="P37" s="22"/>
    </row>
    <row r="38" spans="1:16" ht="39" customHeight="1">
      <c r="A38" s="22"/>
      <c r="B38" s="35"/>
      <c r="C38" s="1206" t="s">
        <v>584</v>
      </c>
      <c r="D38" s="1207"/>
      <c r="E38" s="1208"/>
      <c r="F38" s="36">
        <v>0.06</v>
      </c>
      <c r="G38" s="37">
        <v>0.05</v>
      </c>
      <c r="H38" s="37">
        <v>7.0000000000000007E-2</v>
      </c>
      <c r="I38" s="37">
        <v>0.05</v>
      </c>
      <c r="J38" s="38">
        <v>0.04</v>
      </c>
      <c r="K38" s="22"/>
      <c r="L38" s="22"/>
      <c r="M38" s="22"/>
      <c r="N38" s="22"/>
      <c r="O38" s="22"/>
      <c r="P38" s="22"/>
    </row>
    <row r="39" spans="1:16" ht="39" customHeight="1">
      <c r="A39" s="22"/>
      <c r="B39" s="35"/>
      <c r="C39" s="1206" t="s">
        <v>585</v>
      </c>
      <c r="D39" s="1207"/>
      <c r="E39" s="1208"/>
      <c r="F39" s="36">
        <v>0.02</v>
      </c>
      <c r="G39" s="37">
        <v>0.03</v>
      </c>
      <c r="H39" s="37">
        <v>0.04</v>
      </c>
      <c r="I39" s="37">
        <v>0.01</v>
      </c>
      <c r="J39" s="38">
        <v>0.02</v>
      </c>
      <c r="K39" s="22"/>
      <c r="L39" s="22"/>
      <c r="M39" s="22"/>
      <c r="N39" s="22"/>
      <c r="O39" s="22"/>
      <c r="P39" s="22"/>
    </row>
    <row r="40" spans="1:16" ht="39" customHeight="1">
      <c r="A40" s="22"/>
      <c r="B40" s="35"/>
      <c r="C40" s="1206" t="s">
        <v>586</v>
      </c>
      <c r="D40" s="1207"/>
      <c r="E40" s="1208"/>
      <c r="F40" s="36">
        <v>0.04</v>
      </c>
      <c r="G40" s="37">
        <v>0.01</v>
      </c>
      <c r="H40" s="37">
        <v>0.05</v>
      </c>
      <c r="I40" s="37">
        <v>0.03</v>
      </c>
      <c r="J40" s="38">
        <v>0.01</v>
      </c>
      <c r="K40" s="22"/>
      <c r="L40" s="22"/>
      <c r="M40" s="22"/>
      <c r="N40" s="22"/>
      <c r="O40" s="22"/>
      <c r="P40" s="22"/>
    </row>
    <row r="41" spans="1:16" ht="39" customHeight="1">
      <c r="A41" s="22"/>
      <c r="B41" s="35"/>
      <c r="C41" s="1206" t="s">
        <v>587</v>
      </c>
      <c r="D41" s="1207"/>
      <c r="E41" s="1208"/>
      <c r="F41" s="36">
        <v>0.03</v>
      </c>
      <c r="G41" s="37">
        <v>0.01</v>
      </c>
      <c r="H41" s="37">
        <v>0.03</v>
      </c>
      <c r="I41" s="37">
        <v>0.02</v>
      </c>
      <c r="J41" s="38">
        <v>0</v>
      </c>
      <c r="K41" s="22"/>
      <c r="L41" s="22"/>
      <c r="M41" s="22"/>
      <c r="N41" s="22"/>
      <c r="O41" s="22"/>
      <c r="P41" s="22"/>
    </row>
    <row r="42" spans="1:16" ht="39" customHeight="1">
      <c r="A42" s="22"/>
      <c r="B42" s="39"/>
      <c r="C42" s="1206" t="s">
        <v>588</v>
      </c>
      <c r="D42" s="1207"/>
      <c r="E42" s="1208"/>
      <c r="F42" s="36" t="s">
        <v>531</v>
      </c>
      <c r="G42" s="37" t="s">
        <v>589</v>
      </c>
      <c r="H42" s="37" t="s">
        <v>590</v>
      </c>
      <c r="I42" s="37" t="s">
        <v>591</v>
      </c>
      <c r="J42" s="38" t="s">
        <v>531</v>
      </c>
      <c r="K42" s="22"/>
      <c r="L42" s="22"/>
      <c r="M42" s="22"/>
      <c r="N42" s="22"/>
      <c r="O42" s="22"/>
      <c r="P42" s="22"/>
    </row>
    <row r="43" spans="1:16" ht="39" customHeight="1" thickBot="1">
      <c r="A43" s="22"/>
      <c r="B43" s="40"/>
      <c r="C43" s="1209" t="s">
        <v>592</v>
      </c>
      <c r="D43" s="1210"/>
      <c r="E43" s="1211"/>
      <c r="F43" s="41">
        <v>0.28999999999999998</v>
      </c>
      <c r="G43" s="42">
        <v>0.12</v>
      </c>
      <c r="H43" s="42">
        <v>0.19</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t9KhusccTAigOSWaLLd/zA1QLyKtqt5xMOLd6q0LbCDxCYiXeWH7A4/1I7WFRx+OARIlbzSwSJ3SpwGFFxD+g==" saltValue="6LycCmxeV+WsFMZJzrTf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AO38" sqref="AO38:BC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32" t="s">
        <v>11</v>
      </c>
      <c r="C45" s="1233"/>
      <c r="D45" s="58"/>
      <c r="E45" s="1238" t="s">
        <v>12</v>
      </c>
      <c r="F45" s="1238"/>
      <c r="G45" s="1238"/>
      <c r="H45" s="1238"/>
      <c r="I45" s="1238"/>
      <c r="J45" s="1239"/>
      <c r="K45" s="59">
        <v>1140</v>
      </c>
      <c r="L45" s="60">
        <v>1193</v>
      </c>
      <c r="M45" s="60">
        <v>1155</v>
      </c>
      <c r="N45" s="60">
        <v>1054</v>
      </c>
      <c r="O45" s="61">
        <v>1026</v>
      </c>
      <c r="P45" s="48"/>
      <c r="Q45" s="48"/>
      <c r="R45" s="48"/>
      <c r="S45" s="48"/>
      <c r="T45" s="48"/>
      <c r="U45" s="48"/>
    </row>
    <row r="46" spans="1:21" ht="30.75" customHeight="1">
      <c r="A46" s="48"/>
      <c r="B46" s="1234"/>
      <c r="C46" s="1235"/>
      <c r="D46" s="62"/>
      <c r="E46" s="1216" t="s">
        <v>13</v>
      </c>
      <c r="F46" s="1216"/>
      <c r="G46" s="1216"/>
      <c r="H46" s="1216"/>
      <c r="I46" s="1216"/>
      <c r="J46" s="1217"/>
      <c r="K46" s="63" t="s">
        <v>531</v>
      </c>
      <c r="L46" s="64" t="s">
        <v>531</v>
      </c>
      <c r="M46" s="64" t="s">
        <v>531</v>
      </c>
      <c r="N46" s="64" t="s">
        <v>531</v>
      </c>
      <c r="O46" s="65" t="s">
        <v>531</v>
      </c>
      <c r="P46" s="48"/>
      <c r="Q46" s="48"/>
      <c r="R46" s="48"/>
      <c r="S46" s="48"/>
      <c r="T46" s="48"/>
      <c r="U46" s="48"/>
    </row>
    <row r="47" spans="1:21" ht="30.75" customHeight="1">
      <c r="A47" s="48"/>
      <c r="B47" s="1234"/>
      <c r="C47" s="1235"/>
      <c r="D47" s="62"/>
      <c r="E47" s="1216" t="s">
        <v>14</v>
      </c>
      <c r="F47" s="1216"/>
      <c r="G47" s="1216"/>
      <c r="H47" s="1216"/>
      <c r="I47" s="1216"/>
      <c r="J47" s="1217"/>
      <c r="K47" s="63" t="s">
        <v>531</v>
      </c>
      <c r="L47" s="64" t="s">
        <v>531</v>
      </c>
      <c r="M47" s="64" t="s">
        <v>531</v>
      </c>
      <c r="N47" s="64" t="s">
        <v>531</v>
      </c>
      <c r="O47" s="65" t="s">
        <v>531</v>
      </c>
      <c r="P47" s="48"/>
      <c r="Q47" s="48"/>
      <c r="R47" s="48"/>
      <c r="S47" s="48"/>
      <c r="T47" s="48"/>
      <c r="U47" s="48"/>
    </row>
    <row r="48" spans="1:21" ht="30.75" customHeight="1">
      <c r="A48" s="48"/>
      <c r="B48" s="1234"/>
      <c r="C48" s="1235"/>
      <c r="D48" s="62"/>
      <c r="E48" s="1216" t="s">
        <v>15</v>
      </c>
      <c r="F48" s="1216"/>
      <c r="G48" s="1216"/>
      <c r="H48" s="1216"/>
      <c r="I48" s="1216"/>
      <c r="J48" s="1217"/>
      <c r="K48" s="63">
        <v>526</v>
      </c>
      <c r="L48" s="64">
        <v>519</v>
      </c>
      <c r="M48" s="64">
        <v>517</v>
      </c>
      <c r="N48" s="64">
        <v>548</v>
      </c>
      <c r="O48" s="65">
        <v>577</v>
      </c>
      <c r="P48" s="48"/>
      <c r="Q48" s="48"/>
      <c r="R48" s="48"/>
      <c r="S48" s="48"/>
      <c r="T48" s="48"/>
      <c r="U48" s="48"/>
    </row>
    <row r="49" spans="1:21" ht="30.75" customHeight="1">
      <c r="A49" s="48"/>
      <c r="B49" s="1234"/>
      <c r="C49" s="1235"/>
      <c r="D49" s="62"/>
      <c r="E49" s="1216" t="s">
        <v>16</v>
      </c>
      <c r="F49" s="1216"/>
      <c r="G49" s="1216"/>
      <c r="H49" s="1216"/>
      <c r="I49" s="1216"/>
      <c r="J49" s="1217"/>
      <c r="K49" s="63">
        <v>19</v>
      </c>
      <c r="L49" s="64">
        <v>22</v>
      </c>
      <c r="M49" s="64">
        <v>22</v>
      </c>
      <c r="N49" s="64">
        <v>21</v>
      </c>
      <c r="O49" s="65">
        <v>18</v>
      </c>
      <c r="P49" s="48"/>
      <c r="Q49" s="48"/>
      <c r="R49" s="48"/>
      <c r="S49" s="48"/>
      <c r="T49" s="48"/>
      <c r="U49" s="48"/>
    </row>
    <row r="50" spans="1:21" ht="30.75" customHeight="1">
      <c r="A50" s="48"/>
      <c r="B50" s="1234"/>
      <c r="C50" s="1235"/>
      <c r="D50" s="62"/>
      <c r="E50" s="1216" t="s">
        <v>17</v>
      </c>
      <c r="F50" s="1216"/>
      <c r="G50" s="1216"/>
      <c r="H50" s="1216"/>
      <c r="I50" s="1216"/>
      <c r="J50" s="1217"/>
      <c r="K50" s="63" t="s">
        <v>531</v>
      </c>
      <c r="L50" s="64" t="s">
        <v>531</v>
      </c>
      <c r="M50" s="64" t="s">
        <v>531</v>
      </c>
      <c r="N50" s="64" t="s">
        <v>531</v>
      </c>
      <c r="O50" s="65" t="s">
        <v>531</v>
      </c>
      <c r="P50" s="48"/>
      <c r="Q50" s="48"/>
      <c r="R50" s="48"/>
      <c r="S50" s="48"/>
      <c r="T50" s="48"/>
      <c r="U50" s="48"/>
    </row>
    <row r="51" spans="1:21" ht="30.75" customHeight="1">
      <c r="A51" s="48"/>
      <c r="B51" s="1236"/>
      <c r="C51" s="1237"/>
      <c r="D51" s="66"/>
      <c r="E51" s="1216" t="s">
        <v>18</v>
      </c>
      <c r="F51" s="1216"/>
      <c r="G51" s="1216"/>
      <c r="H51" s="1216"/>
      <c r="I51" s="1216"/>
      <c r="J51" s="1217"/>
      <c r="K51" s="63">
        <v>0</v>
      </c>
      <c r="L51" s="64" t="s">
        <v>531</v>
      </c>
      <c r="M51" s="64" t="s">
        <v>531</v>
      </c>
      <c r="N51" s="64" t="s">
        <v>531</v>
      </c>
      <c r="O51" s="65" t="s">
        <v>531</v>
      </c>
      <c r="P51" s="48"/>
      <c r="Q51" s="48"/>
      <c r="R51" s="48"/>
      <c r="S51" s="48"/>
      <c r="T51" s="48"/>
      <c r="U51" s="48"/>
    </row>
    <row r="52" spans="1:21" ht="30.75" customHeight="1">
      <c r="A52" s="48"/>
      <c r="B52" s="1214" t="s">
        <v>19</v>
      </c>
      <c r="C52" s="1215"/>
      <c r="D52" s="66"/>
      <c r="E52" s="1216" t="s">
        <v>20</v>
      </c>
      <c r="F52" s="1216"/>
      <c r="G52" s="1216"/>
      <c r="H52" s="1216"/>
      <c r="I52" s="1216"/>
      <c r="J52" s="1217"/>
      <c r="K52" s="63">
        <v>1180</v>
      </c>
      <c r="L52" s="64">
        <v>1224</v>
      </c>
      <c r="M52" s="64">
        <v>1214</v>
      </c>
      <c r="N52" s="64">
        <v>1177</v>
      </c>
      <c r="O52" s="65">
        <v>1153</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505</v>
      </c>
      <c r="L53" s="69">
        <v>510</v>
      </c>
      <c r="M53" s="69">
        <v>480</v>
      </c>
      <c r="N53" s="69">
        <v>446</v>
      </c>
      <c r="O53" s="70">
        <v>468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mVC5bBpajkNe+wkdvTpcshz4mBCBmRFpy7cAdwuCAz6CnX4MkzUWqNEa2M/T32D18hEbt8ZNat23Nq14aAsQ==" saltValue="TdQ4Yqt6rjh37YiwwcOH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SheetLayoutView="100" workbookViewId="0">
      <selection activeCell="AO38" sqref="AO38:BC3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52" t="s">
        <v>30</v>
      </c>
      <c r="C41" s="1253"/>
      <c r="D41" s="102"/>
      <c r="E41" s="1254" t="s">
        <v>31</v>
      </c>
      <c r="F41" s="1254"/>
      <c r="G41" s="1254"/>
      <c r="H41" s="1255"/>
      <c r="I41" s="103">
        <v>11031</v>
      </c>
      <c r="J41" s="104">
        <v>11163</v>
      </c>
      <c r="K41" s="104">
        <v>11172</v>
      </c>
      <c r="L41" s="104">
        <v>10938</v>
      </c>
      <c r="M41" s="105">
        <v>10633</v>
      </c>
    </row>
    <row r="42" spans="2:13" ht="27.75" customHeight="1">
      <c r="B42" s="1242"/>
      <c r="C42" s="1243"/>
      <c r="D42" s="106"/>
      <c r="E42" s="1246" t="s">
        <v>32</v>
      </c>
      <c r="F42" s="1246"/>
      <c r="G42" s="1246"/>
      <c r="H42" s="1247"/>
      <c r="I42" s="107" t="s">
        <v>531</v>
      </c>
      <c r="J42" s="108" t="s">
        <v>531</v>
      </c>
      <c r="K42" s="108" t="s">
        <v>531</v>
      </c>
      <c r="L42" s="108" t="s">
        <v>531</v>
      </c>
      <c r="M42" s="109" t="s">
        <v>531</v>
      </c>
    </row>
    <row r="43" spans="2:13" ht="27.75" customHeight="1">
      <c r="B43" s="1242"/>
      <c r="C43" s="1243"/>
      <c r="D43" s="106"/>
      <c r="E43" s="1246" t="s">
        <v>33</v>
      </c>
      <c r="F43" s="1246"/>
      <c r="G43" s="1246"/>
      <c r="H43" s="1247"/>
      <c r="I43" s="107">
        <v>4994</v>
      </c>
      <c r="J43" s="108">
        <v>4719</v>
      </c>
      <c r="K43" s="108">
        <v>4394</v>
      </c>
      <c r="L43" s="108">
        <v>4067</v>
      </c>
      <c r="M43" s="109">
        <v>3772</v>
      </c>
    </row>
    <row r="44" spans="2:13" ht="27.75" customHeight="1">
      <c r="B44" s="1242"/>
      <c r="C44" s="1243"/>
      <c r="D44" s="106"/>
      <c r="E44" s="1246" t="s">
        <v>34</v>
      </c>
      <c r="F44" s="1246"/>
      <c r="G44" s="1246"/>
      <c r="H44" s="1247"/>
      <c r="I44" s="107">
        <v>207</v>
      </c>
      <c r="J44" s="108">
        <v>193</v>
      </c>
      <c r="K44" s="108">
        <v>193</v>
      </c>
      <c r="L44" s="108">
        <v>228</v>
      </c>
      <c r="M44" s="109">
        <v>421</v>
      </c>
    </row>
    <row r="45" spans="2:13" ht="27.75" customHeight="1">
      <c r="B45" s="1242"/>
      <c r="C45" s="1243"/>
      <c r="D45" s="106"/>
      <c r="E45" s="1246" t="s">
        <v>35</v>
      </c>
      <c r="F45" s="1246"/>
      <c r="G45" s="1246"/>
      <c r="H45" s="1247"/>
      <c r="I45" s="107">
        <v>1102</v>
      </c>
      <c r="J45" s="108">
        <v>1074</v>
      </c>
      <c r="K45" s="108">
        <v>1007</v>
      </c>
      <c r="L45" s="108">
        <v>939</v>
      </c>
      <c r="M45" s="109">
        <v>904</v>
      </c>
    </row>
    <row r="46" spans="2:13" ht="27.75" customHeight="1">
      <c r="B46" s="1242"/>
      <c r="C46" s="1243"/>
      <c r="D46" s="110"/>
      <c r="E46" s="1246" t="s">
        <v>36</v>
      </c>
      <c r="F46" s="1246"/>
      <c r="G46" s="1246"/>
      <c r="H46" s="1247"/>
      <c r="I46" s="107" t="s">
        <v>531</v>
      </c>
      <c r="J46" s="108" t="s">
        <v>531</v>
      </c>
      <c r="K46" s="108" t="s">
        <v>531</v>
      </c>
      <c r="L46" s="108" t="s">
        <v>531</v>
      </c>
      <c r="M46" s="109" t="s">
        <v>531</v>
      </c>
    </row>
    <row r="47" spans="2:13" ht="27.75" customHeight="1">
      <c r="B47" s="1242"/>
      <c r="C47" s="1243"/>
      <c r="D47" s="111"/>
      <c r="E47" s="1256" t="s">
        <v>37</v>
      </c>
      <c r="F47" s="1257"/>
      <c r="G47" s="1257"/>
      <c r="H47" s="1258"/>
      <c r="I47" s="107" t="s">
        <v>531</v>
      </c>
      <c r="J47" s="108" t="s">
        <v>531</v>
      </c>
      <c r="K47" s="108" t="s">
        <v>531</v>
      </c>
      <c r="L47" s="108" t="s">
        <v>531</v>
      </c>
      <c r="M47" s="109" t="s">
        <v>531</v>
      </c>
    </row>
    <row r="48" spans="2:13" ht="27.75" customHeight="1">
      <c r="B48" s="1242"/>
      <c r="C48" s="1243"/>
      <c r="D48" s="106"/>
      <c r="E48" s="1246" t="s">
        <v>38</v>
      </c>
      <c r="F48" s="1246"/>
      <c r="G48" s="1246"/>
      <c r="H48" s="1247"/>
      <c r="I48" s="107" t="s">
        <v>531</v>
      </c>
      <c r="J48" s="108" t="s">
        <v>531</v>
      </c>
      <c r="K48" s="108" t="s">
        <v>531</v>
      </c>
      <c r="L48" s="108" t="s">
        <v>531</v>
      </c>
      <c r="M48" s="109" t="s">
        <v>531</v>
      </c>
    </row>
    <row r="49" spans="2:13" ht="27.75" customHeight="1">
      <c r="B49" s="1244"/>
      <c r="C49" s="1245"/>
      <c r="D49" s="106"/>
      <c r="E49" s="1246" t="s">
        <v>39</v>
      </c>
      <c r="F49" s="1246"/>
      <c r="G49" s="1246"/>
      <c r="H49" s="1247"/>
      <c r="I49" s="107" t="s">
        <v>531</v>
      </c>
      <c r="J49" s="108" t="s">
        <v>531</v>
      </c>
      <c r="K49" s="108" t="s">
        <v>531</v>
      </c>
      <c r="L49" s="108" t="s">
        <v>531</v>
      </c>
      <c r="M49" s="109" t="s">
        <v>531</v>
      </c>
    </row>
    <row r="50" spans="2:13" ht="27.75" customHeight="1">
      <c r="B50" s="1240" t="s">
        <v>40</v>
      </c>
      <c r="C50" s="1241"/>
      <c r="D50" s="112"/>
      <c r="E50" s="1246" t="s">
        <v>41</v>
      </c>
      <c r="F50" s="1246"/>
      <c r="G50" s="1246"/>
      <c r="H50" s="1247"/>
      <c r="I50" s="107">
        <v>2701</v>
      </c>
      <c r="J50" s="108">
        <v>2976</v>
      </c>
      <c r="K50" s="108">
        <v>3505</v>
      </c>
      <c r="L50" s="108">
        <v>3654</v>
      </c>
      <c r="M50" s="109">
        <v>3849</v>
      </c>
    </row>
    <row r="51" spans="2:13" ht="27.75" customHeight="1">
      <c r="B51" s="1242"/>
      <c r="C51" s="1243"/>
      <c r="D51" s="106"/>
      <c r="E51" s="1246" t="s">
        <v>42</v>
      </c>
      <c r="F51" s="1246"/>
      <c r="G51" s="1246"/>
      <c r="H51" s="1247"/>
      <c r="I51" s="107">
        <v>506</v>
      </c>
      <c r="J51" s="108">
        <v>528</v>
      </c>
      <c r="K51" s="108">
        <v>497</v>
      </c>
      <c r="L51" s="108">
        <v>479</v>
      </c>
      <c r="M51" s="109">
        <v>419</v>
      </c>
    </row>
    <row r="52" spans="2:13" ht="27.75" customHeight="1">
      <c r="B52" s="1244"/>
      <c r="C52" s="1245"/>
      <c r="D52" s="106"/>
      <c r="E52" s="1246" t="s">
        <v>43</v>
      </c>
      <c r="F52" s="1246"/>
      <c r="G52" s="1246"/>
      <c r="H52" s="1247"/>
      <c r="I52" s="107">
        <v>11280</v>
      </c>
      <c r="J52" s="108">
        <v>11290</v>
      </c>
      <c r="K52" s="108">
        <v>11440</v>
      </c>
      <c r="L52" s="108">
        <v>10751</v>
      </c>
      <c r="M52" s="109">
        <v>10504</v>
      </c>
    </row>
    <row r="53" spans="2:13" ht="27.75" customHeight="1" thickBot="1">
      <c r="B53" s="1248" t="s">
        <v>44</v>
      </c>
      <c r="C53" s="1249"/>
      <c r="D53" s="113"/>
      <c r="E53" s="1250" t="s">
        <v>45</v>
      </c>
      <c r="F53" s="1250"/>
      <c r="G53" s="1250"/>
      <c r="H53" s="1251"/>
      <c r="I53" s="114">
        <v>2846</v>
      </c>
      <c r="J53" s="115">
        <v>2355</v>
      </c>
      <c r="K53" s="115">
        <v>1324</v>
      </c>
      <c r="L53" s="115">
        <v>1287</v>
      </c>
      <c r="M53" s="116">
        <v>958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YxjmBs90MtjtfzIJFYF/RLk5j56nzudHz8Bz1nOSb+E6l+/oKcycbxZq7XLOWPHosAPEGDxx9vEAT/+lac1lw==" saltValue="aLyMcpSzzNBrdDqBLIMG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3" zoomScale="70" zoomScaleNormal="70" zoomScaleSheetLayoutView="100" workbookViewId="0">
      <selection activeCell="AO38" sqref="AO38:BC3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574</v>
      </c>
      <c r="G54" s="125" t="s">
        <v>575</v>
      </c>
      <c r="H54" s="126" t="s">
        <v>576</v>
      </c>
    </row>
    <row r="55" spans="2:8" ht="52.5" customHeight="1">
      <c r="B55" s="127"/>
      <c r="C55" s="1267" t="s">
        <v>48</v>
      </c>
      <c r="D55" s="1267"/>
      <c r="E55" s="1268"/>
      <c r="F55" s="128">
        <v>2136</v>
      </c>
      <c r="G55" s="128">
        <v>1939</v>
      </c>
      <c r="H55" s="129">
        <v>1991</v>
      </c>
    </row>
    <row r="56" spans="2:8" ht="52.5" customHeight="1">
      <c r="B56" s="130"/>
      <c r="C56" s="1269" t="s">
        <v>49</v>
      </c>
      <c r="D56" s="1269"/>
      <c r="E56" s="1270"/>
      <c r="F56" s="131">
        <v>589</v>
      </c>
      <c r="G56" s="131">
        <v>674</v>
      </c>
      <c r="H56" s="132">
        <v>675</v>
      </c>
    </row>
    <row r="57" spans="2:8" ht="53.25" customHeight="1">
      <c r="B57" s="130"/>
      <c r="C57" s="1271" t="s">
        <v>50</v>
      </c>
      <c r="D57" s="1271"/>
      <c r="E57" s="1272"/>
      <c r="F57" s="133">
        <v>1397</v>
      </c>
      <c r="G57" s="133">
        <v>1554</v>
      </c>
      <c r="H57" s="134">
        <v>1677</v>
      </c>
    </row>
    <row r="58" spans="2:8" ht="45.75" customHeight="1">
      <c r="B58" s="135"/>
      <c r="C58" s="1259" t="s">
        <v>599</v>
      </c>
      <c r="D58" s="1260"/>
      <c r="E58" s="1261"/>
      <c r="F58" s="136">
        <v>1008</v>
      </c>
      <c r="G58" s="136">
        <v>1008</v>
      </c>
      <c r="H58" s="137">
        <v>1008</v>
      </c>
    </row>
    <row r="59" spans="2:8" ht="45.75" customHeight="1">
      <c r="B59" s="135"/>
      <c r="C59" s="1259" t="s">
        <v>602</v>
      </c>
      <c r="D59" s="1260"/>
      <c r="E59" s="1261"/>
      <c r="F59" s="136">
        <v>35</v>
      </c>
      <c r="G59" s="136">
        <v>118</v>
      </c>
      <c r="H59" s="137">
        <v>215</v>
      </c>
    </row>
    <row r="60" spans="2:8" ht="45.75" customHeight="1">
      <c r="B60" s="135"/>
      <c r="C60" s="1259" t="s">
        <v>600</v>
      </c>
      <c r="D60" s="1260"/>
      <c r="E60" s="1261"/>
      <c r="F60" s="136">
        <v>100</v>
      </c>
      <c r="G60" s="136">
        <v>200</v>
      </c>
      <c r="H60" s="137">
        <v>200</v>
      </c>
    </row>
    <row r="61" spans="2:8" ht="45.75" customHeight="1">
      <c r="B61" s="135"/>
      <c r="C61" s="1259" t="s">
        <v>601</v>
      </c>
      <c r="D61" s="1260"/>
      <c r="E61" s="1261"/>
      <c r="F61" s="136">
        <v>150</v>
      </c>
      <c r="G61" s="136">
        <v>162</v>
      </c>
      <c r="H61" s="137">
        <v>164</v>
      </c>
    </row>
    <row r="62" spans="2:8" ht="45.75" customHeight="1" thickBot="1">
      <c r="B62" s="138"/>
      <c r="C62" s="1262" t="s">
        <v>603</v>
      </c>
      <c r="D62" s="1263"/>
      <c r="E62" s="1264"/>
      <c r="F62" s="139">
        <v>34</v>
      </c>
      <c r="G62" s="139">
        <v>36</v>
      </c>
      <c r="H62" s="140">
        <v>37</v>
      </c>
    </row>
    <row r="63" spans="2:8" ht="52.5" customHeight="1" thickBot="1">
      <c r="B63" s="141"/>
      <c r="C63" s="1265" t="s">
        <v>51</v>
      </c>
      <c r="D63" s="1265"/>
      <c r="E63" s="1266"/>
      <c r="F63" s="142">
        <v>4122</v>
      </c>
      <c r="G63" s="142">
        <v>4168</v>
      </c>
      <c r="H63" s="143">
        <v>4343</v>
      </c>
    </row>
    <row r="64" spans="2:8" ht="15" customHeight="1"/>
  </sheetData>
  <sheetProtection algorithmName="SHA-512" hashValue="GX6Ll64BBKo6kDCD/0NNXIm3utv8uPvtwz10r8QQRp+gRjCrpVhsxYY+wPZ1YmPcEIwzyb+gyFKekqgXzTc4mg==" saltValue="3cpR8fkE+EqOIFoNnFiB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569</v>
      </c>
      <c r="G2" s="157"/>
      <c r="H2" s="158"/>
    </row>
    <row r="3" spans="1:8">
      <c r="A3" s="154" t="s">
        <v>562</v>
      </c>
      <c r="B3" s="159"/>
      <c r="C3" s="160"/>
      <c r="D3" s="161">
        <v>58309</v>
      </c>
      <c r="E3" s="162"/>
      <c r="F3" s="163">
        <v>97062</v>
      </c>
      <c r="G3" s="164"/>
      <c r="H3" s="165"/>
    </row>
    <row r="4" spans="1:8">
      <c r="A4" s="166"/>
      <c r="B4" s="167"/>
      <c r="C4" s="168"/>
      <c r="D4" s="169">
        <v>44835</v>
      </c>
      <c r="E4" s="170"/>
      <c r="F4" s="171">
        <v>50112</v>
      </c>
      <c r="G4" s="172"/>
      <c r="H4" s="173"/>
    </row>
    <row r="5" spans="1:8">
      <c r="A5" s="154" t="s">
        <v>564</v>
      </c>
      <c r="B5" s="159"/>
      <c r="C5" s="160"/>
      <c r="D5" s="161">
        <v>54961</v>
      </c>
      <c r="E5" s="162"/>
      <c r="F5" s="163">
        <v>106005</v>
      </c>
      <c r="G5" s="164"/>
      <c r="H5" s="165"/>
    </row>
    <row r="6" spans="1:8">
      <c r="A6" s="166"/>
      <c r="B6" s="167"/>
      <c r="C6" s="168"/>
      <c r="D6" s="169">
        <v>41179</v>
      </c>
      <c r="E6" s="170"/>
      <c r="F6" s="171">
        <v>58359</v>
      </c>
      <c r="G6" s="172"/>
      <c r="H6" s="173"/>
    </row>
    <row r="7" spans="1:8">
      <c r="A7" s="154" t="s">
        <v>565</v>
      </c>
      <c r="B7" s="159"/>
      <c r="C7" s="160"/>
      <c r="D7" s="161">
        <v>28888</v>
      </c>
      <c r="E7" s="162"/>
      <c r="F7" s="163">
        <v>98507</v>
      </c>
      <c r="G7" s="164"/>
      <c r="H7" s="165"/>
    </row>
    <row r="8" spans="1:8">
      <c r="A8" s="166"/>
      <c r="B8" s="167"/>
      <c r="C8" s="168"/>
      <c r="D8" s="169">
        <v>20659</v>
      </c>
      <c r="E8" s="170"/>
      <c r="F8" s="171">
        <v>47567</v>
      </c>
      <c r="G8" s="172"/>
      <c r="H8" s="173"/>
    </row>
    <row r="9" spans="1:8">
      <c r="A9" s="154" t="s">
        <v>566</v>
      </c>
      <c r="B9" s="159"/>
      <c r="C9" s="160"/>
      <c r="D9" s="161">
        <v>47546</v>
      </c>
      <c r="E9" s="162"/>
      <c r="F9" s="163">
        <v>113347</v>
      </c>
      <c r="G9" s="164"/>
      <c r="H9" s="165"/>
    </row>
    <row r="10" spans="1:8">
      <c r="A10" s="166"/>
      <c r="B10" s="167"/>
      <c r="C10" s="168"/>
      <c r="D10" s="169">
        <v>20964</v>
      </c>
      <c r="E10" s="170"/>
      <c r="F10" s="171">
        <v>58728</v>
      </c>
      <c r="G10" s="172"/>
      <c r="H10" s="173"/>
    </row>
    <row r="11" spans="1:8">
      <c r="A11" s="154" t="s">
        <v>567</v>
      </c>
      <c r="B11" s="159"/>
      <c r="C11" s="160"/>
      <c r="D11" s="161">
        <v>32260</v>
      </c>
      <c r="E11" s="162"/>
      <c r="F11" s="163">
        <v>125418</v>
      </c>
      <c r="G11" s="164"/>
      <c r="H11" s="165"/>
    </row>
    <row r="12" spans="1:8">
      <c r="A12" s="166"/>
      <c r="B12" s="167"/>
      <c r="C12" s="174"/>
      <c r="D12" s="169">
        <v>18990</v>
      </c>
      <c r="E12" s="170"/>
      <c r="F12" s="171">
        <v>60445</v>
      </c>
      <c r="G12" s="172"/>
      <c r="H12" s="173"/>
    </row>
    <row r="13" spans="1:8">
      <c r="A13" s="154"/>
      <c r="B13" s="159"/>
      <c r="C13" s="175"/>
      <c r="D13" s="176">
        <v>44393</v>
      </c>
      <c r="E13" s="177"/>
      <c r="F13" s="178">
        <v>108068</v>
      </c>
      <c r="G13" s="179"/>
      <c r="H13" s="165"/>
    </row>
    <row r="14" spans="1:8">
      <c r="A14" s="166"/>
      <c r="B14" s="167"/>
      <c r="C14" s="168"/>
      <c r="D14" s="169">
        <v>29325</v>
      </c>
      <c r="E14" s="170"/>
      <c r="F14" s="171">
        <v>55042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3.15</v>
      </c>
      <c r="C19" s="180">
        <f>ROUND(VALUE(SUBSTITUTE(実質収支比率等に係る経年分析!G$48,"▲","-")),2)</f>
        <v>4.79</v>
      </c>
      <c r="D19" s="180">
        <f>ROUND(VALUE(SUBSTITUTE(実質収支比率等に係る経年分析!H$48,"▲","-")),2)</f>
        <v>3.67</v>
      </c>
      <c r="E19" s="180">
        <f>ROUND(VALUE(SUBSTITUTE(実質収支比率等に係る経年分析!I$48,"▲","-")),2)</f>
        <v>2.67</v>
      </c>
      <c r="F19" s="180">
        <f>ROUND(VALUE(SUBSTITUTE(実質収支比率等に係る経年分析!J$48,"▲","-")),2)</f>
        <v>3.61</v>
      </c>
    </row>
    <row r="20" spans="1:11">
      <c r="A20" s="180" t="s">
        <v>55</v>
      </c>
      <c r="B20" s="180">
        <f>ROUND(VALUE(SUBSTITUTE(実質収支比率等に係る経年分析!F$47,"▲","-")),2)</f>
        <v>29.96</v>
      </c>
      <c r="C20" s="180">
        <f>ROUND(VALUE(SUBSTITUTE(実質収支比率等に係る経年分析!G$47,"▲","-")),2)</f>
        <v>32.32</v>
      </c>
      <c r="D20" s="180">
        <f>ROUND(VALUE(SUBSTITUTE(実質収支比率等に係る経年分析!H$47,"▲","-")),2)</f>
        <v>35.380000000000003</v>
      </c>
      <c r="E20" s="180">
        <f>ROUND(VALUE(SUBSTITUTE(実質収支比率等に係る経年分析!I$47,"▲","-")),2)</f>
        <v>32.450000000000003</v>
      </c>
      <c r="F20" s="180">
        <f>ROUND(VALUE(SUBSTITUTE(実質収支比率等に係る経年分析!J$47,"▲","-")),2)</f>
        <v>32.56</v>
      </c>
    </row>
    <row r="21" spans="1:11">
      <c r="A21" s="180" t="s">
        <v>56</v>
      </c>
      <c r="B21" s="180">
        <f>IF(ISNUMBER(VALUE(SUBSTITUTE(実質収支比率等に係る経年分析!F$49,"▲","-"))),ROUND(VALUE(SUBSTITUTE(実質収支比率等に係る経年分析!F$49,"▲","-")),2),NA())</f>
        <v>-3.81</v>
      </c>
      <c r="C21" s="180">
        <f>IF(ISNUMBER(VALUE(SUBSTITUTE(実質収支比率等に係る経年分析!G$49,"▲","-"))),ROUND(VALUE(SUBSTITUTE(実質収支比率等に係る経年分析!G$49,"▲","-")),2),NA())</f>
        <v>1.06</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-4.34</v>
      </c>
      <c r="F21" s="180">
        <f>IF(ISNUMBER(VALUE(SUBSTITUTE(実質収支比率等に係る経年分析!J$49,"▲","-"))),ROUND(VALUE(SUBSTITUTE(実質収支比率等に係る経年分析!J$49,"▲","-")),2),NA())</f>
        <v>-0.22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2.1800000000000002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1.32</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0.12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五戸町ケーブルテレビ事業特別会計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五戸町簡易水道事業特別会計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五戸町農業集落排水処理施設事業特別会計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五戸町下水道事業特別会計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五戸町後期高齢者医療特別会計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五戸町国民健康保険特別会計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c r="A35" s="181" t="str">
        <f>IF(連結実質赤字比率に係る赤字・黒字の構成分析!C$35="",NA(),連結実質赤字比率に係る赤字・黒字の構成分析!C$35)</f>
        <v>五戸町介護保険特別会計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1180</v>
      </c>
      <c r="E42" s="182"/>
      <c r="F42" s="182"/>
      <c r="G42" s="182">
        <f>'実質公債費比率（分子）の構造'!L$52</f>
        <v>1224</v>
      </c>
      <c r="H42" s="182"/>
      <c r="I42" s="182"/>
      <c r="J42" s="182">
        <f>'実質公債費比率（分子）の構造'!M$52</f>
        <v>1214</v>
      </c>
      <c r="K42" s="182"/>
      <c r="L42" s="182"/>
      <c r="M42" s="182">
        <f>'実質公債費比率（分子）の構造'!N$52</f>
        <v>1177</v>
      </c>
      <c r="N42" s="182"/>
      <c r="O42" s="182"/>
      <c r="P42" s="182">
        <f>'実質公債費比率（分子）の構造'!O$52</f>
        <v>1153</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19</v>
      </c>
      <c r="C45" s="182"/>
      <c r="D45" s="182"/>
      <c r="E45" s="182">
        <f>'実質公債費比率（分子）の構造'!L$49</f>
        <v>22</v>
      </c>
      <c r="F45" s="182"/>
      <c r="G45" s="182"/>
      <c r="H45" s="182">
        <f>'実質公債費比率（分子）の構造'!M$49</f>
        <v>22</v>
      </c>
      <c r="I45" s="182"/>
      <c r="J45" s="182"/>
      <c r="K45" s="182">
        <f>'実質公債費比率（分子）の構造'!N$49</f>
        <v>21</v>
      </c>
      <c r="L45" s="182"/>
      <c r="M45" s="182"/>
      <c r="N45" s="182">
        <f>'実質公債費比率（分子）の構造'!O$49</f>
        <v>18</v>
      </c>
      <c r="O45" s="182"/>
      <c r="P45" s="182"/>
    </row>
    <row r="46" spans="1:16">
      <c r="A46" s="182" t="s">
        <v>67</v>
      </c>
      <c r="B46" s="182">
        <f>'実質公債費比率（分子）の構造'!K$48</f>
        <v>526</v>
      </c>
      <c r="C46" s="182"/>
      <c r="D46" s="182"/>
      <c r="E46" s="182">
        <f>'実質公債費比率（分子）の構造'!L$48</f>
        <v>519</v>
      </c>
      <c r="F46" s="182"/>
      <c r="G46" s="182"/>
      <c r="H46" s="182">
        <f>'実質公債費比率（分子）の構造'!M$48</f>
        <v>517</v>
      </c>
      <c r="I46" s="182"/>
      <c r="J46" s="182"/>
      <c r="K46" s="182">
        <f>'実質公債費比率（分子）の構造'!N$48</f>
        <v>548</v>
      </c>
      <c r="L46" s="182"/>
      <c r="M46" s="182"/>
      <c r="N46" s="182">
        <f>'実質公債費比率（分子）の構造'!O$48</f>
        <v>577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1140</v>
      </c>
      <c r="C49" s="182"/>
      <c r="D49" s="182"/>
      <c r="E49" s="182">
        <f>'実質公債費比率（分子）の構造'!L$45</f>
        <v>1193</v>
      </c>
      <c r="F49" s="182"/>
      <c r="G49" s="182"/>
      <c r="H49" s="182">
        <f>'実質公債費比率（分子）の構造'!M$45</f>
        <v>1155</v>
      </c>
      <c r="I49" s="182"/>
      <c r="J49" s="182"/>
      <c r="K49" s="182">
        <f>'実質公債費比率（分子）の構造'!N$45</f>
        <v>1054</v>
      </c>
      <c r="L49" s="182"/>
      <c r="M49" s="182"/>
      <c r="N49" s="182">
        <f>'実質公債費比率（分子）の構造'!O$45</f>
        <v>1026</v>
      </c>
      <c r="O49" s="182"/>
      <c r="P49" s="182"/>
    </row>
    <row r="50" spans="1:16">
      <c r="A50" s="182" t="s">
        <v>71</v>
      </c>
      <c r="B50" s="182" t="e">
        <f>NA()</f>
        <v>#N/A</v>
      </c>
      <c r="C50" s="182">
        <f>IF(ISNUMBER('実質公債費比率（分子）の構造'!K$53),'実質公債費比率（分子）の構造'!K$53,NA())</f>
        <v>505</v>
      </c>
      <c r="D50" s="182" t="e">
        <f>NA()</f>
        <v>#N/A</v>
      </c>
      <c r="E50" s="182" t="e">
        <f>NA()</f>
        <v>#N/A</v>
      </c>
      <c r="F50" s="182">
        <f>IF(ISNUMBER('実質公債費比率（分子）の構造'!L$53),'実質公債費比率（分子）の構造'!L$53,NA())</f>
        <v>510</v>
      </c>
      <c r="G50" s="182" t="e">
        <f>NA()</f>
        <v>#N/A</v>
      </c>
      <c r="H50" s="182" t="e">
        <f>NA()</f>
        <v>#N/A</v>
      </c>
      <c r="I50" s="182">
        <f>IF(ISNUMBER('実質公債費比率（分子）の構造'!M$53),'実質公債費比率（分子）の構造'!M$53,NA())</f>
        <v>480</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468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11280</v>
      </c>
      <c r="E56" s="181"/>
      <c r="F56" s="181"/>
      <c r="G56" s="181">
        <f>'将来負担比率（分子）の構造'!J$52</f>
        <v>11290</v>
      </c>
      <c r="H56" s="181"/>
      <c r="I56" s="181"/>
      <c r="J56" s="181">
        <f>'将来負担比率（分子）の構造'!K$52</f>
        <v>11440</v>
      </c>
      <c r="K56" s="181"/>
      <c r="L56" s="181"/>
      <c r="M56" s="181">
        <f>'将来負担比率（分子）の構造'!L$52</f>
        <v>10751</v>
      </c>
      <c r="N56" s="181"/>
      <c r="O56" s="181"/>
      <c r="P56" s="181">
        <f>'将来負担比率（分子）の構造'!M$52</f>
        <v>10504</v>
      </c>
    </row>
    <row r="57" spans="1:16">
      <c r="A57" s="181" t="s">
        <v>42</v>
      </c>
      <c r="B57" s="181"/>
      <c r="C57" s="181"/>
      <c r="D57" s="181">
        <f>'将来負担比率（分子）の構造'!I$51</f>
        <v>506</v>
      </c>
      <c r="E57" s="181"/>
      <c r="F57" s="181"/>
      <c r="G57" s="181">
        <f>'将来負担比率（分子）の構造'!J$51</f>
        <v>528</v>
      </c>
      <c r="H57" s="181"/>
      <c r="I57" s="181"/>
      <c r="J57" s="181">
        <f>'将来負担比率（分子）の構造'!K$51</f>
        <v>497</v>
      </c>
      <c r="K57" s="181"/>
      <c r="L57" s="181"/>
      <c r="M57" s="181">
        <f>'将来負担比率（分子）の構造'!L$51</f>
        <v>479</v>
      </c>
      <c r="N57" s="181"/>
      <c r="O57" s="181"/>
      <c r="P57" s="181">
        <f>'将来負担比率（分子）の構造'!M$51</f>
        <v>419</v>
      </c>
    </row>
    <row r="58" spans="1:16">
      <c r="A58" s="181" t="s">
        <v>41</v>
      </c>
      <c r="B58" s="181"/>
      <c r="C58" s="181"/>
      <c r="D58" s="181">
        <f>'将来負担比率（分子）の構造'!I$50</f>
        <v>2701</v>
      </c>
      <c r="E58" s="181"/>
      <c r="F58" s="181"/>
      <c r="G58" s="181">
        <f>'将来負担比率（分子）の構造'!J$50</f>
        <v>2976</v>
      </c>
      <c r="H58" s="181"/>
      <c r="I58" s="181"/>
      <c r="J58" s="181">
        <f>'将来負担比率（分子）の構造'!K$50</f>
        <v>3505</v>
      </c>
      <c r="K58" s="181"/>
      <c r="L58" s="181"/>
      <c r="M58" s="181">
        <f>'将来負担比率（分子）の構造'!L$50</f>
        <v>3654</v>
      </c>
      <c r="N58" s="181"/>
      <c r="O58" s="181"/>
      <c r="P58" s="181">
        <f>'将来負担比率（分子）の構造'!M$50</f>
        <v>3849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1102</v>
      </c>
      <c r="C62" s="181"/>
      <c r="D62" s="181"/>
      <c r="E62" s="181">
        <f>'将来負担比率（分子）の構造'!J$45</f>
        <v>1074</v>
      </c>
      <c r="F62" s="181"/>
      <c r="G62" s="181"/>
      <c r="H62" s="181">
        <f>'将来負担比率（分子）の構造'!K$45</f>
        <v>1007</v>
      </c>
      <c r="I62" s="181"/>
      <c r="J62" s="181"/>
      <c r="K62" s="181">
        <f>'将来負担比率（分子）の構造'!L$45</f>
        <v>939</v>
      </c>
      <c r="L62" s="181"/>
      <c r="M62" s="181"/>
      <c r="N62" s="181">
        <f>'将来負担比率（分子）の構造'!M$45</f>
        <v>904</v>
      </c>
      <c r="O62" s="181"/>
      <c r="P62" s="181"/>
    </row>
    <row r="63" spans="1:16">
      <c r="A63" s="181" t="s">
        <v>34</v>
      </c>
      <c r="B63" s="181">
        <f>'将来負担比率（分子）の構造'!I$44</f>
        <v>207</v>
      </c>
      <c r="C63" s="181"/>
      <c r="D63" s="181"/>
      <c r="E63" s="181">
        <f>'将来負担比率（分子）の構造'!J$44</f>
        <v>193</v>
      </c>
      <c r="F63" s="181"/>
      <c r="G63" s="181"/>
      <c r="H63" s="181">
        <f>'将来負担比率（分子）の構造'!K$44</f>
        <v>193</v>
      </c>
      <c r="I63" s="181"/>
      <c r="J63" s="181"/>
      <c r="K63" s="181">
        <f>'将来負担比率（分子）の構造'!L$44</f>
        <v>228</v>
      </c>
      <c r="L63" s="181"/>
      <c r="M63" s="181"/>
      <c r="N63" s="181">
        <f>'将来負担比率（分子）の構造'!M$44</f>
        <v>421</v>
      </c>
      <c r="O63" s="181"/>
      <c r="P63" s="181"/>
    </row>
    <row r="64" spans="1:16">
      <c r="A64" s="181" t="s">
        <v>33</v>
      </c>
      <c r="B64" s="181">
        <f>'将来負担比率（分子）の構造'!I$43</f>
        <v>4994</v>
      </c>
      <c r="C64" s="181"/>
      <c r="D64" s="181"/>
      <c r="E64" s="181">
        <f>'将来負担比率（分子）の構造'!J$43</f>
        <v>4719</v>
      </c>
      <c r="F64" s="181"/>
      <c r="G64" s="181"/>
      <c r="H64" s="181">
        <f>'将来負担比率（分子）の構造'!K$43</f>
        <v>4394</v>
      </c>
      <c r="I64" s="181"/>
      <c r="J64" s="181"/>
      <c r="K64" s="181">
        <f>'将来負担比率（分子）の構造'!L$43</f>
        <v>4067</v>
      </c>
      <c r="L64" s="181"/>
      <c r="M64" s="181"/>
      <c r="N64" s="181">
        <f>'将来負担比率（分子）の構造'!M$43</f>
        <v>3772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11031</v>
      </c>
      <c r="C66" s="181"/>
      <c r="D66" s="181"/>
      <c r="E66" s="181">
        <f>'将来負担比率（分子）の構造'!J$41</f>
        <v>11163</v>
      </c>
      <c r="F66" s="181"/>
      <c r="G66" s="181"/>
      <c r="H66" s="181">
        <f>'将来負担比率（分子）の構造'!K$41</f>
        <v>11172</v>
      </c>
      <c r="I66" s="181"/>
      <c r="J66" s="181"/>
      <c r="K66" s="181">
        <f>'将来負担比率（分子）の構造'!L$41</f>
        <v>10938</v>
      </c>
      <c r="L66" s="181"/>
      <c r="M66" s="181"/>
      <c r="N66" s="181">
        <f>'将来負担比率（分子）の構造'!M$41</f>
        <v>10633</v>
      </c>
      <c r="O66" s="181"/>
      <c r="P66" s="181"/>
    </row>
    <row r="67" spans="1:16">
      <c r="A67" s="181" t="s">
        <v>75</v>
      </c>
      <c r="B67" s="181" t="e">
        <f>NA()</f>
        <v>#N/A</v>
      </c>
      <c r="C67" s="181">
        <f>IF(ISNUMBER('将来負担比率（分子）の構造'!I$53), IF('将来負担比率（分子）の構造'!I$53 &lt; 0, 0, '将来負担比率（分子）の構造'!I$53), NA())</f>
        <v>2846</v>
      </c>
      <c r="D67" s="181" t="e">
        <f>NA()</f>
        <v>#N/A</v>
      </c>
      <c r="E67" s="181" t="e">
        <f>NA()</f>
        <v>#N/A</v>
      </c>
      <c r="F67" s="181">
        <f>IF(ISNUMBER('将来負担比率（分子）の構造'!J$53), IF('将来負担比率（分子）の構造'!J$53 &lt; 0, 0, '将来負担比率（分子）の構造'!J$53), NA())</f>
        <v>2355</v>
      </c>
      <c r="G67" s="181" t="e">
        <f>NA()</f>
        <v>#N/A</v>
      </c>
      <c r="H67" s="181" t="e">
        <f>NA()</f>
        <v>#N/A</v>
      </c>
      <c r="I67" s="181">
        <f>IF(ISNUMBER('将来負担比率（分子）の構造'!K$53), IF('将来負担比率（分子）の構造'!K$53 &lt; 0, 0, '将来負担比率（分子）の構造'!K$53), NA())</f>
        <v>1324</v>
      </c>
      <c r="J67" s="181" t="e">
        <f>NA()</f>
        <v>#N/A</v>
      </c>
      <c r="K67" s="181" t="e">
        <f>NA()</f>
        <v>#N/A</v>
      </c>
      <c r="L67" s="181">
        <f>IF(ISNUMBER('将来負担比率（分子）の構造'!L$53), IF('将来負担比率（分子）の構造'!L$53 &lt; 0, 0, '将来負担比率（分子）の構造'!L$53), NA())</f>
        <v>1287</v>
      </c>
      <c r="M67" s="181" t="e">
        <f>NA()</f>
        <v>#N/A</v>
      </c>
      <c r="N67" s="181" t="e">
        <f>NA()</f>
        <v>#N/A</v>
      </c>
      <c r="O67" s="181">
        <f>IF(ISNUMBER('将来負担比率（分子）の構造'!M$53), IF('将来負担比率（分子）の構造'!M$53 &lt; 0, 0, '将来負担比率（分子）の構造'!M$53), NA())</f>
        <v>958</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2136</v>
      </c>
      <c r="C72" s="185">
        <f>基金残高に係る経年分析!G55</f>
        <v>1939</v>
      </c>
      <c r="D72" s="185">
        <f>基金残高に係る経年分析!H55</f>
        <v>1991</v>
      </c>
    </row>
    <row r="73" spans="1:16">
      <c r="A73" s="184" t="s">
        <v>78</v>
      </c>
      <c r="B73" s="185">
        <f>基金残高に係る経年分析!F56</f>
        <v>589</v>
      </c>
      <c r="C73" s="185">
        <f>基金残高に係る経年分析!G56</f>
        <v>674</v>
      </c>
      <c r="D73" s="185">
        <f>基金残高に係る経年分析!H56</f>
        <v>675</v>
      </c>
    </row>
    <row r="74" spans="1:16">
      <c r="A74" s="184" t="s">
        <v>79</v>
      </c>
      <c r="B74" s="185">
        <f>基金残高に係る経年分析!F57</f>
        <v>1397</v>
      </c>
      <c r="C74" s="185">
        <f>基金残高に係る経年分析!G57</f>
        <v>1554</v>
      </c>
      <c r="D74" s="185">
        <f>基金残高に係る経年分析!H57</f>
        <v>1677</v>
      </c>
    </row>
  </sheetData>
  <sheetProtection algorithmName="SHA-512" hashValue="t//poPILbGkeGbKpP2bWcTK3jSCW9jc70nZuMDtFRhjKBXQsicUYNPzDJ9QADQPzbE1okklOD4kKvVnKIa/Ozg==" saltValue="UND5RBh7hH/zV42I+RcN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O38" sqref="AO38:BC38"/>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0" t="s">
        <v>225</v>
      </c>
      <c r="C5" s="711"/>
      <c r="D5" s="711"/>
      <c r="E5" s="711"/>
      <c r="F5" s="711"/>
      <c r="G5" s="711"/>
      <c r="H5" s="711"/>
      <c r="I5" s="711"/>
      <c r="J5" s="711"/>
      <c r="K5" s="711"/>
      <c r="L5" s="711"/>
      <c r="M5" s="711"/>
      <c r="N5" s="711"/>
      <c r="O5" s="711"/>
      <c r="P5" s="711"/>
      <c r="Q5" s="712"/>
      <c r="R5" s="697">
        <v>1432394</v>
      </c>
      <c r="S5" s="698"/>
      <c r="T5" s="698"/>
      <c r="U5" s="698"/>
      <c r="V5" s="698"/>
      <c r="W5" s="698"/>
      <c r="X5" s="698"/>
      <c r="Y5" s="741"/>
      <c r="Z5" s="759">
        <v>12.5</v>
      </c>
      <c r="AA5" s="759"/>
      <c r="AB5" s="759"/>
      <c r="AC5" s="759"/>
      <c r="AD5" s="760">
        <v>1432394</v>
      </c>
      <c r="AE5" s="760"/>
      <c r="AF5" s="760"/>
      <c r="AG5" s="760"/>
      <c r="AH5" s="760"/>
      <c r="AI5" s="760"/>
      <c r="AJ5" s="760"/>
      <c r="AK5" s="760"/>
      <c r="AL5" s="742">
        <v>24.2</v>
      </c>
      <c r="AM5" s="715"/>
      <c r="AN5" s="715"/>
      <c r="AO5" s="743"/>
      <c r="AP5" s="710" t="s">
        <v>226</v>
      </c>
      <c r="AQ5" s="711"/>
      <c r="AR5" s="711"/>
      <c r="AS5" s="711"/>
      <c r="AT5" s="711"/>
      <c r="AU5" s="711"/>
      <c r="AV5" s="711"/>
      <c r="AW5" s="711"/>
      <c r="AX5" s="711"/>
      <c r="AY5" s="711"/>
      <c r="AZ5" s="711"/>
      <c r="BA5" s="711"/>
      <c r="BB5" s="711"/>
      <c r="BC5" s="711"/>
      <c r="BD5" s="711"/>
      <c r="BE5" s="711"/>
      <c r="BF5" s="712"/>
      <c r="BG5" s="642">
        <v>1432394</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133976</v>
      </c>
      <c r="S6" s="643"/>
      <c r="T6" s="643"/>
      <c r="U6" s="643"/>
      <c r="V6" s="643"/>
      <c r="W6" s="643"/>
      <c r="X6" s="643"/>
      <c r="Y6" s="644"/>
      <c r="Z6" s="675">
        <v>1.2</v>
      </c>
      <c r="AA6" s="675"/>
      <c r="AB6" s="675"/>
      <c r="AC6" s="675"/>
      <c r="AD6" s="676">
        <v>133976</v>
      </c>
      <c r="AE6" s="676"/>
      <c r="AF6" s="676"/>
      <c r="AG6" s="676"/>
      <c r="AH6" s="676"/>
      <c r="AI6" s="676"/>
      <c r="AJ6" s="676"/>
      <c r="AK6" s="676"/>
      <c r="AL6" s="645">
        <v>2.2999999999999998</v>
      </c>
      <c r="AM6" s="646"/>
      <c r="AN6" s="646"/>
      <c r="AO6" s="677"/>
      <c r="AP6" s="639" t="s">
        <v>232</v>
      </c>
      <c r="AQ6" s="640"/>
      <c r="AR6" s="640"/>
      <c r="AS6" s="640"/>
      <c r="AT6" s="640"/>
      <c r="AU6" s="640"/>
      <c r="AV6" s="640"/>
      <c r="AW6" s="640"/>
      <c r="AX6" s="640"/>
      <c r="AY6" s="640"/>
      <c r="AZ6" s="640"/>
      <c r="BA6" s="640"/>
      <c r="BB6" s="640"/>
      <c r="BC6" s="640"/>
      <c r="BD6" s="640"/>
      <c r="BE6" s="640"/>
      <c r="BF6" s="641"/>
      <c r="BG6" s="642">
        <v>1432394</v>
      </c>
      <c r="BH6" s="643"/>
      <c r="BI6" s="643"/>
      <c r="BJ6" s="643"/>
      <c r="BK6" s="643"/>
      <c r="BL6" s="643"/>
      <c r="BM6" s="643"/>
      <c r="BN6" s="644"/>
      <c r="BO6" s="675">
        <v>100</v>
      </c>
      <c r="BP6" s="675"/>
      <c r="BQ6" s="675"/>
      <c r="BR6" s="675"/>
      <c r="BS6" s="676" t="s">
        <v>233</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91670</v>
      </c>
      <c r="CS6" s="643"/>
      <c r="CT6" s="643"/>
      <c r="CU6" s="643"/>
      <c r="CV6" s="643"/>
      <c r="CW6" s="643"/>
      <c r="CX6" s="643"/>
      <c r="CY6" s="644"/>
      <c r="CZ6" s="742">
        <v>0.8</v>
      </c>
      <c r="DA6" s="715"/>
      <c r="DB6" s="715"/>
      <c r="DC6" s="745"/>
      <c r="DD6" s="648" t="s">
        <v>233</v>
      </c>
      <c r="DE6" s="643"/>
      <c r="DF6" s="643"/>
      <c r="DG6" s="643"/>
      <c r="DH6" s="643"/>
      <c r="DI6" s="643"/>
      <c r="DJ6" s="643"/>
      <c r="DK6" s="643"/>
      <c r="DL6" s="643"/>
      <c r="DM6" s="643"/>
      <c r="DN6" s="643"/>
      <c r="DO6" s="643"/>
      <c r="DP6" s="644"/>
      <c r="DQ6" s="648">
        <v>91670</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1195</v>
      </c>
      <c r="S7" s="643"/>
      <c r="T7" s="643"/>
      <c r="U7" s="643"/>
      <c r="V7" s="643"/>
      <c r="W7" s="643"/>
      <c r="X7" s="643"/>
      <c r="Y7" s="644"/>
      <c r="Z7" s="675">
        <v>0</v>
      </c>
      <c r="AA7" s="675"/>
      <c r="AB7" s="675"/>
      <c r="AC7" s="675"/>
      <c r="AD7" s="676">
        <v>1195</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582661</v>
      </c>
      <c r="BH7" s="643"/>
      <c r="BI7" s="643"/>
      <c r="BJ7" s="643"/>
      <c r="BK7" s="643"/>
      <c r="BL7" s="643"/>
      <c r="BM7" s="643"/>
      <c r="BN7" s="644"/>
      <c r="BO7" s="675">
        <v>40.700000000000003</v>
      </c>
      <c r="BP7" s="675"/>
      <c r="BQ7" s="675"/>
      <c r="BR7" s="675"/>
      <c r="BS7" s="676" t="s">
        <v>233</v>
      </c>
      <c r="BT7" s="676"/>
      <c r="BU7" s="676"/>
      <c r="BV7" s="676"/>
      <c r="BW7" s="676"/>
      <c r="BX7" s="676"/>
      <c r="BY7" s="676"/>
      <c r="BZ7" s="676"/>
      <c r="CA7" s="676"/>
      <c r="CB7" s="730"/>
      <c r="CD7" s="681" t="s">
        <v>237</v>
      </c>
      <c r="CE7" s="682"/>
      <c r="CF7" s="682"/>
      <c r="CG7" s="682"/>
      <c r="CH7" s="682"/>
      <c r="CI7" s="682"/>
      <c r="CJ7" s="682"/>
      <c r="CK7" s="682"/>
      <c r="CL7" s="682"/>
      <c r="CM7" s="682"/>
      <c r="CN7" s="682"/>
      <c r="CO7" s="682"/>
      <c r="CP7" s="682"/>
      <c r="CQ7" s="683"/>
      <c r="CR7" s="642">
        <v>2772016</v>
      </c>
      <c r="CS7" s="643"/>
      <c r="CT7" s="643"/>
      <c r="CU7" s="643"/>
      <c r="CV7" s="643"/>
      <c r="CW7" s="643"/>
      <c r="CX7" s="643"/>
      <c r="CY7" s="644"/>
      <c r="CZ7" s="675">
        <v>24.7</v>
      </c>
      <c r="DA7" s="675"/>
      <c r="DB7" s="675"/>
      <c r="DC7" s="675"/>
      <c r="DD7" s="648">
        <v>46474</v>
      </c>
      <c r="DE7" s="643"/>
      <c r="DF7" s="643"/>
      <c r="DG7" s="643"/>
      <c r="DH7" s="643"/>
      <c r="DI7" s="643"/>
      <c r="DJ7" s="643"/>
      <c r="DK7" s="643"/>
      <c r="DL7" s="643"/>
      <c r="DM7" s="643"/>
      <c r="DN7" s="643"/>
      <c r="DO7" s="643"/>
      <c r="DP7" s="644"/>
      <c r="DQ7" s="648">
        <v>893095</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2503</v>
      </c>
      <c r="S8" s="643"/>
      <c r="T8" s="643"/>
      <c r="U8" s="643"/>
      <c r="V8" s="643"/>
      <c r="W8" s="643"/>
      <c r="X8" s="643"/>
      <c r="Y8" s="644"/>
      <c r="Z8" s="675">
        <v>0</v>
      </c>
      <c r="AA8" s="675"/>
      <c r="AB8" s="675"/>
      <c r="AC8" s="675"/>
      <c r="AD8" s="676">
        <v>2503</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27400</v>
      </c>
      <c r="BH8" s="643"/>
      <c r="BI8" s="643"/>
      <c r="BJ8" s="643"/>
      <c r="BK8" s="643"/>
      <c r="BL8" s="643"/>
      <c r="BM8" s="643"/>
      <c r="BN8" s="644"/>
      <c r="BO8" s="675">
        <v>1.9</v>
      </c>
      <c r="BP8" s="675"/>
      <c r="BQ8" s="675"/>
      <c r="BR8" s="675"/>
      <c r="BS8" s="648" t="s">
        <v>233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2735056</v>
      </c>
      <c r="CS8" s="643"/>
      <c r="CT8" s="643"/>
      <c r="CU8" s="643"/>
      <c r="CV8" s="643"/>
      <c r="CW8" s="643"/>
      <c r="CX8" s="643"/>
      <c r="CY8" s="644"/>
      <c r="CZ8" s="675">
        <v>24.4</v>
      </c>
      <c r="DA8" s="675"/>
      <c r="DB8" s="675"/>
      <c r="DC8" s="675"/>
      <c r="DD8" s="648">
        <v>6523</v>
      </c>
      <c r="DE8" s="643"/>
      <c r="DF8" s="643"/>
      <c r="DG8" s="643"/>
      <c r="DH8" s="643"/>
      <c r="DI8" s="643"/>
      <c r="DJ8" s="643"/>
      <c r="DK8" s="643"/>
      <c r="DL8" s="643"/>
      <c r="DM8" s="643"/>
      <c r="DN8" s="643"/>
      <c r="DO8" s="643"/>
      <c r="DP8" s="644"/>
      <c r="DQ8" s="648">
        <v>1273422</v>
      </c>
      <c r="DR8" s="643"/>
      <c r="DS8" s="643"/>
      <c r="DT8" s="643"/>
      <c r="DU8" s="643"/>
      <c r="DV8" s="643"/>
      <c r="DW8" s="643"/>
      <c r="DX8" s="643"/>
      <c r="DY8" s="643"/>
      <c r="DZ8" s="643"/>
      <c r="EA8" s="643"/>
      <c r="EB8" s="643"/>
      <c r="EC8" s="689"/>
    </row>
    <row r="9" spans="2:143" ht="11.25" customHeight="1">
      <c r="B9" s="639" t="s">
        <v>241</v>
      </c>
      <c r="C9" s="640"/>
      <c r="D9" s="640"/>
      <c r="E9" s="640"/>
      <c r="F9" s="640"/>
      <c r="G9" s="640"/>
      <c r="H9" s="640"/>
      <c r="I9" s="640"/>
      <c r="J9" s="640"/>
      <c r="K9" s="640"/>
      <c r="L9" s="640"/>
      <c r="M9" s="640"/>
      <c r="N9" s="640"/>
      <c r="O9" s="640"/>
      <c r="P9" s="640"/>
      <c r="Q9" s="641"/>
      <c r="R9" s="642">
        <v>2920</v>
      </c>
      <c r="S9" s="643"/>
      <c r="T9" s="643"/>
      <c r="U9" s="643"/>
      <c r="V9" s="643"/>
      <c r="W9" s="643"/>
      <c r="X9" s="643"/>
      <c r="Y9" s="644"/>
      <c r="Z9" s="675">
        <v>0</v>
      </c>
      <c r="AA9" s="675"/>
      <c r="AB9" s="675"/>
      <c r="AC9" s="675"/>
      <c r="AD9" s="676">
        <v>2920</v>
      </c>
      <c r="AE9" s="676"/>
      <c r="AF9" s="676"/>
      <c r="AG9" s="676"/>
      <c r="AH9" s="676"/>
      <c r="AI9" s="676"/>
      <c r="AJ9" s="676"/>
      <c r="AK9" s="676"/>
      <c r="AL9" s="645">
        <v>0</v>
      </c>
      <c r="AM9" s="646"/>
      <c r="AN9" s="646"/>
      <c r="AO9" s="677"/>
      <c r="AP9" s="639" t="s">
        <v>242</v>
      </c>
      <c r="AQ9" s="640"/>
      <c r="AR9" s="640"/>
      <c r="AS9" s="640"/>
      <c r="AT9" s="640"/>
      <c r="AU9" s="640"/>
      <c r="AV9" s="640"/>
      <c r="AW9" s="640"/>
      <c r="AX9" s="640"/>
      <c r="AY9" s="640"/>
      <c r="AZ9" s="640"/>
      <c r="BA9" s="640"/>
      <c r="BB9" s="640"/>
      <c r="BC9" s="640"/>
      <c r="BD9" s="640"/>
      <c r="BE9" s="640"/>
      <c r="BF9" s="641"/>
      <c r="BG9" s="642">
        <v>504923</v>
      </c>
      <c r="BH9" s="643"/>
      <c r="BI9" s="643"/>
      <c r="BJ9" s="643"/>
      <c r="BK9" s="643"/>
      <c r="BL9" s="643"/>
      <c r="BM9" s="643"/>
      <c r="BN9" s="644"/>
      <c r="BO9" s="675">
        <v>35.299999999999997</v>
      </c>
      <c r="BP9" s="675"/>
      <c r="BQ9" s="675"/>
      <c r="BR9" s="675"/>
      <c r="BS9" s="648" t="s">
        <v>227</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1579794</v>
      </c>
      <c r="CS9" s="643"/>
      <c r="CT9" s="643"/>
      <c r="CU9" s="643"/>
      <c r="CV9" s="643"/>
      <c r="CW9" s="643"/>
      <c r="CX9" s="643"/>
      <c r="CY9" s="644"/>
      <c r="CZ9" s="675">
        <v>14.1</v>
      </c>
      <c r="DA9" s="675"/>
      <c r="DB9" s="675"/>
      <c r="DC9" s="675"/>
      <c r="DD9" s="648">
        <v>9861</v>
      </c>
      <c r="DE9" s="643"/>
      <c r="DF9" s="643"/>
      <c r="DG9" s="643"/>
      <c r="DH9" s="643"/>
      <c r="DI9" s="643"/>
      <c r="DJ9" s="643"/>
      <c r="DK9" s="643"/>
      <c r="DL9" s="643"/>
      <c r="DM9" s="643"/>
      <c r="DN9" s="643"/>
      <c r="DO9" s="643"/>
      <c r="DP9" s="644"/>
      <c r="DQ9" s="648">
        <v>1439470</v>
      </c>
      <c r="DR9" s="643"/>
      <c r="DS9" s="643"/>
      <c r="DT9" s="643"/>
      <c r="DU9" s="643"/>
      <c r="DV9" s="643"/>
      <c r="DW9" s="643"/>
      <c r="DX9" s="643"/>
      <c r="DY9" s="643"/>
      <c r="DZ9" s="643"/>
      <c r="EA9" s="643"/>
      <c r="EB9" s="643"/>
      <c r="EC9" s="689"/>
    </row>
    <row r="10" spans="2:143" ht="11.25" customHeight="1">
      <c r="B10" s="639" t="s">
        <v>244</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139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26475</v>
      </c>
      <c r="BH10" s="643"/>
      <c r="BI10" s="643"/>
      <c r="BJ10" s="643"/>
      <c r="BK10" s="643"/>
      <c r="BL10" s="643"/>
      <c r="BM10" s="643"/>
      <c r="BN10" s="644"/>
      <c r="BO10" s="675">
        <v>1.8</v>
      </c>
      <c r="BP10" s="675"/>
      <c r="BQ10" s="675"/>
      <c r="BR10" s="675"/>
      <c r="BS10" s="648" t="s">
        <v>233</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20</v>
      </c>
      <c r="CS10" s="643"/>
      <c r="CT10" s="643"/>
      <c r="CU10" s="643"/>
      <c r="CV10" s="643"/>
      <c r="CW10" s="643"/>
      <c r="CX10" s="643"/>
      <c r="CY10" s="644"/>
      <c r="CZ10" s="675">
        <v>0</v>
      </c>
      <c r="DA10" s="675"/>
      <c r="DB10" s="675"/>
      <c r="DC10" s="675"/>
      <c r="DD10" s="648" t="s">
        <v>233</v>
      </c>
      <c r="DE10" s="643"/>
      <c r="DF10" s="643"/>
      <c r="DG10" s="643"/>
      <c r="DH10" s="643"/>
      <c r="DI10" s="643"/>
      <c r="DJ10" s="643"/>
      <c r="DK10" s="643"/>
      <c r="DL10" s="643"/>
      <c r="DM10" s="643"/>
      <c r="DN10" s="643"/>
      <c r="DO10" s="643"/>
      <c r="DP10" s="644"/>
      <c r="DQ10" s="648">
        <v>20</v>
      </c>
      <c r="DR10" s="643"/>
      <c r="DS10" s="643"/>
      <c r="DT10" s="643"/>
      <c r="DU10" s="643"/>
      <c r="DV10" s="643"/>
      <c r="DW10" s="643"/>
      <c r="DX10" s="643"/>
      <c r="DY10" s="643"/>
      <c r="DZ10" s="643"/>
      <c r="EA10" s="643"/>
      <c r="EB10" s="643"/>
      <c r="EC10" s="689"/>
    </row>
    <row r="11" spans="2:143" ht="11.25" customHeight="1">
      <c r="B11" s="639" t="s">
        <v>247</v>
      </c>
      <c r="C11" s="640"/>
      <c r="D11" s="640"/>
      <c r="E11" s="640"/>
      <c r="F11" s="640"/>
      <c r="G11" s="640"/>
      <c r="H11" s="640"/>
      <c r="I11" s="640"/>
      <c r="J11" s="640"/>
      <c r="K11" s="640"/>
      <c r="L11" s="640"/>
      <c r="M11" s="640"/>
      <c r="N11" s="640"/>
      <c r="O11" s="640"/>
      <c r="P11" s="640"/>
      <c r="Q11" s="641"/>
      <c r="R11" s="642">
        <v>354800</v>
      </c>
      <c r="S11" s="643"/>
      <c r="T11" s="643"/>
      <c r="U11" s="643"/>
      <c r="V11" s="643"/>
      <c r="W11" s="643"/>
      <c r="X11" s="643"/>
      <c r="Y11" s="644"/>
      <c r="Z11" s="645">
        <v>3.1</v>
      </c>
      <c r="AA11" s="646"/>
      <c r="AB11" s="646"/>
      <c r="AC11" s="647"/>
      <c r="AD11" s="648">
        <v>354800</v>
      </c>
      <c r="AE11" s="643"/>
      <c r="AF11" s="643"/>
      <c r="AG11" s="643"/>
      <c r="AH11" s="643"/>
      <c r="AI11" s="643"/>
      <c r="AJ11" s="643"/>
      <c r="AK11" s="644"/>
      <c r="AL11" s="645">
        <v>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23863</v>
      </c>
      <c r="BH11" s="643"/>
      <c r="BI11" s="643"/>
      <c r="BJ11" s="643"/>
      <c r="BK11" s="643"/>
      <c r="BL11" s="643"/>
      <c r="BM11" s="643"/>
      <c r="BN11" s="644"/>
      <c r="BO11" s="675">
        <v>1.7</v>
      </c>
      <c r="BP11" s="675"/>
      <c r="BQ11" s="675"/>
      <c r="BR11" s="675"/>
      <c r="BS11" s="648" t="s">
        <v>139</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457072</v>
      </c>
      <c r="CS11" s="643"/>
      <c r="CT11" s="643"/>
      <c r="CU11" s="643"/>
      <c r="CV11" s="643"/>
      <c r="CW11" s="643"/>
      <c r="CX11" s="643"/>
      <c r="CY11" s="644"/>
      <c r="CZ11" s="675">
        <v>4.0999999999999996</v>
      </c>
      <c r="DA11" s="675"/>
      <c r="DB11" s="675"/>
      <c r="DC11" s="675"/>
      <c r="DD11" s="648">
        <v>114571</v>
      </c>
      <c r="DE11" s="643"/>
      <c r="DF11" s="643"/>
      <c r="DG11" s="643"/>
      <c r="DH11" s="643"/>
      <c r="DI11" s="643"/>
      <c r="DJ11" s="643"/>
      <c r="DK11" s="643"/>
      <c r="DL11" s="643"/>
      <c r="DM11" s="643"/>
      <c r="DN11" s="643"/>
      <c r="DO11" s="643"/>
      <c r="DP11" s="644"/>
      <c r="DQ11" s="648">
        <v>270943</v>
      </c>
      <c r="DR11" s="643"/>
      <c r="DS11" s="643"/>
      <c r="DT11" s="643"/>
      <c r="DU11" s="643"/>
      <c r="DV11" s="643"/>
      <c r="DW11" s="643"/>
      <c r="DX11" s="643"/>
      <c r="DY11" s="643"/>
      <c r="DZ11" s="643"/>
      <c r="EA11" s="643"/>
      <c r="EB11" s="643"/>
      <c r="EC11" s="689"/>
    </row>
    <row r="12" spans="2:143" ht="11.25" customHeight="1">
      <c r="B12" s="639" t="s">
        <v>250</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139</v>
      </c>
      <c r="AA12" s="675"/>
      <c r="AB12" s="675"/>
      <c r="AC12" s="675"/>
      <c r="AD12" s="676" t="s">
        <v>233</v>
      </c>
      <c r="AE12" s="676"/>
      <c r="AF12" s="676"/>
      <c r="AG12" s="676"/>
      <c r="AH12" s="676"/>
      <c r="AI12" s="676"/>
      <c r="AJ12" s="676"/>
      <c r="AK12" s="676"/>
      <c r="AL12" s="645" t="s">
        <v>233</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673437</v>
      </c>
      <c r="BH12" s="643"/>
      <c r="BI12" s="643"/>
      <c r="BJ12" s="643"/>
      <c r="BK12" s="643"/>
      <c r="BL12" s="643"/>
      <c r="BM12" s="643"/>
      <c r="BN12" s="644"/>
      <c r="BO12" s="675">
        <v>47</v>
      </c>
      <c r="BP12" s="675"/>
      <c r="BQ12" s="675"/>
      <c r="BR12" s="675"/>
      <c r="BS12" s="648" t="s">
        <v>233</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359984</v>
      </c>
      <c r="CS12" s="643"/>
      <c r="CT12" s="643"/>
      <c r="CU12" s="643"/>
      <c r="CV12" s="643"/>
      <c r="CW12" s="643"/>
      <c r="CX12" s="643"/>
      <c r="CY12" s="644"/>
      <c r="CZ12" s="675">
        <v>3.2</v>
      </c>
      <c r="DA12" s="675"/>
      <c r="DB12" s="675"/>
      <c r="DC12" s="675"/>
      <c r="DD12" s="648" t="s">
        <v>233</v>
      </c>
      <c r="DE12" s="643"/>
      <c r="DF12" s="643"/>
      <c r="DG12" s="643"/>
      <c r="DH12" s="643"/>
      <c r="DI12" s="643"/>
      <c r="DJ12" s="643"/>
      <c r="DK12" s="643"/>
      <c r="DL12" s="643"/>
      <c r="DM12" s="643"/>
      <c r="DN12" s="643"/>
      <c r="DO12" s="643"/>
      <c r="DP12" s="644"/>
      <c r="DQ12" s="648">
        <v>184677</v>
      </c>
      <c r="DR12" s="643"/>
      <c r="DS12" s="643"/>
      <c r="DT12" s="643"/>
      <c r="DU12" s="643"/>
      <c r="DV12" s="643"/>
      <c r="DW12" s="643"/>
      <c r="DX12" s="643"/>
      <c r="DY12" s="643"/>
      <c r="DZ12" s="643"/>
      <c r="EA12" s="643"/>
      <c r="EB12" s="643"/>
      <c r="EC12" s="689"/>
    </row>
    <row r="13" spans="2:143" ht="11.25" customHeight="1">
      <c r="B13" s="639" t="s">
        <v>253</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227</v>
      </c>
      <c r="AA13" s="675"/>
      <c r="AB13" s="675"/>
      <c r="AC13" s="675"/>
      <c r="AD13" s="676" t="s">
        <v>139</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673249</v>
      </c>
      <c r="BH13" s="643"/>
      <c r="BI13" s="643"/>
      <c r="BJ13" s="643"/>
      <c r="BK13" s="643"/>
      <c r="BL13" s="643"/>
      <c r="BM13" s="643"/>
      <c r="BN13" s="644"/>
      <c r="BO13" s="675">
        <v>47</v>
      </c>
      <c r="BP13" s="675"/>
      <c r="BQ13" s="675"/>
      <c r="BR13" s="675"/>
      <c r="BS13" s="648" t="s">
        <v>233</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731477</v>
      </c>
      <c r="CS13" s="643"/>
      <c r="CT13" s="643"/>
      <c r="CU13" s="643"/>
      <c r="CV13" s="643"/>
      <c r="CW13" s="643"/>
      <c r="CX13" s="643"/>
      <c r="CY13" s="644"/>
      <c r="CZ13" s="675">
        <v>6.5</v>
      </c>
      <c r="DA13" s="675"/>
      <c r="DB13" s="675"/>
      <c r="DC13" s="675"/>
      <c r="DD13" s="648">
        <v>282981</v>
      </c>
      <c r="DE13" s="643"/>
      <c r="DF13" s="643"/>
      <c r="DG13" s="643"/>
      <c r="DH13" s="643"/>
      <c r="DI13" s="643"/>
      <c r="DJ13" s="643"/>
      <c r="DK13" s="643"/>
      <c r="DL13" s="643"/>
      <c r="DM13" s="643"/>
      <c r="DN13" s="643"/>
      <c r="DO13" s="643"/>
      <c r="DP13" s="644"/>
      <c r="DQ13" s="648">
        <v>481944</v>
      </c>
      <c r="DR13" s="643"/>
      <c r="DS13" s="643"/>
      <c r="DT13" s="643"/>
      <c r="DU13" s="643"/>
      <c r="DV13" s="643"/>
      <c r="DW13" s="643"/>
      <c r="DX13" s="643"/>
      <c r="DY13" s="643"/>
      <c r="DZ13" s="643"/>
      <c r="EA13" s="643"/>
      <c r="EB13" s="643"/>
      <c r="EC13" s="689"/>
    </row>
    <row r="14" spans="2:143" ht="11.25" customHeight="1">
      <c r="B14" s="639" t="s">
        <v>256</v>
      </c>
      <c r="C14" s="640"/>
      <c r="D14" s="640"/>
      <c r="E14" s="640"/>
      <c r="F14" s="640"/>
      <c r="G14" s="640"/>
      <c r="H14" s="640"/>
      <c r="I14" s="640"/>
      <c r="J14" s="640"/>
      <c r="K14" s="640"/>
      <c r="L14" s="640"/>
      <c r="M14" s="640"/>
      <c r="N14" s="640"/>
      <c r="O14" s="640"/>
      <c r="P14" s="640"/>
      <c r="Q14" s="641"/>
      <c r="R14" s="642">
        <v>3</v>
      </c>
      <c r="S14" s="643"/>
      <c r="T14" s="643"/>
      <c r="U14" s="643"/>
      <c r="V14" s="643"/>
      <c r="W14" s="643"/>
      <c r="X14" s="643"/>
      <c r="Y14" s="644"/>
      <c r="Z14" s="675">
        <v>0</v>
      </c>
      <c r="AA14" s="675"/>
      <c r="AB14" s="675"/>
      <c r="AC14" s="675"/>
      <c r="AD14" s="676">
        <v>3</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66267</v>
      </c>
      <c r="BH14" s="643"/>
      <c r="BI14" s="643"/>
      <c r="BJ14" s="643"/>
      <c r="BK14" s="643"/>
      <c r="BL14" s="643"/>
      <c r="BM14" s="643"/>
      <c r="BN14" s="644"/>
      <c r="BO14" s="675">
        <v>4.5999999999999996</v>
      </c>
      <c r="BP14" s="675"/>
      <c r="BQ14" s="675"/>
      <c r="BR14" s="675"/>
      <c r="BS14" s="648" t="s">
        <v>233</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367808</v>
      </c>
      <c r="CS14" s="643"/>
      <c r="CT14" s="643"/>
      <c r="CU14" s="643"/>
      <c r="CV14" s="643"/>
      <c r="CW14" s="643"/>
      <c r="CX14" s="643"/>
      <c r="CY14" s="644"/>
      <c r="CZ14" s="675">
        <v>3.3</v>
      </c>
      <c r="DA14" s="675"/>
      <c r="DB14" s="675"/>
      <c r="DC14" s="675"/>
      <c r="DD14" s="648">
        <v>5286</v>
      </c>
      <c r="DE14" s="643"/>
      <c r="DF14" s="643"/>
      <c r="DG14" s="643"/>
      <c r="DH14" s="643"/>
      <c r="DI14" s="643"/>
      <c r="DJ14" s="643"/>
      <c r="DK14" s="643"/>
      <c r="DL14" s="643"/>
      <c r="DM14" s="643"/>
      <c r="DN14" s="643"/>
      <c r="DO14" s="643"/>
      <c r="DP14" s="644"/>
      <c r="DQ14" s="648">
        <v>360859</v>
      </c>
      <c r="DR14" s="643"/>
      <c r="DS14" s="643"/>
      <c r="DT14" s="643"/>
      <c r="DU14" s="643"/>
      <c r="DV14" s="643"/>
      <c r="DW14" s="643"/>
      <c r="DX14" s="643"/>
      <c r="DY14" s="643"/>
      <c r="DZ14" s="643"/>
      <c r="EA14" s="643"/>
      <c r="EB14" s="643"/>
      <c r="EC14" s="689"/>
    </row>
    <row r="15" spans="2:143" ht="11.25" customHeight="1">
      <c r="B15" s="639" t="s">
        <v>259</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233</v>
      </c>
      <c r="AA15" s="675"/>
      <c r="AB15" s="675"/>
      <c r="AC15" s="675"/>
      <c r="AD15" s="676" t="s">
        <v>227</v>
      </c>
      <c r="AE15" s="676"/>
      <c r="AF15" s="676"/>
      <c r="AG15" s="676"/>
      <c r="AH15" s="676"/>
      <c r="AI15" s="676"/>
      <c r="AJ15" s="676"/>
      <c r="AK15" s="676"/>
      <c r="AL15" s="645" t="s">
        <v>139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110029</v>
      </c>
      <c r="BH15" s="643"/>
      <c r="BI15" s="643"/>
      <c r="BJ15" s="643"/>
      <c r="BK15" s="643"/>
      <c r="BL15" s="643"/>
      <c r="BM15" s="643"/>
      <c r="BN15" s="644"/>
      <c r="BO15" s="675">
        <v>7.7</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1061345</v>
      </c>
      <c r="CS15" s="643"/>
      <c r="CT15" s="643"/>
      <c r="CU15" s="643"/>
      <c r="CV15" s="643"/>
      <c r="CW15" s="643"/>
      <c r="CX15" s="643"/>
      <c r="CY15" s="644"/>
      <c r="CZ15" s="675">
        <v>9.5</v>
      </c>
      <c r="DA15" s="675"/>
      <c r="DB15" s="675"/>
      <c r="DC15" s="675"/>
      <c r="DD15" s="648">
        <v>72361</v>
      </c>
      <c r="DE15" s="643"/>
      <c r="DF15" s="643"/>
      <c r="DG15" s="643"/>
      <c r="DH15" s="643"/>
      <c r="DI15" s="643"/>
      <c r="DJ15" s="643"/>
      <c r="DK15" s="643"/>
      <c r="DL15" s="643"/>
      <c r="DM15" s="643"/>
      <c r="DN15" s="643"/>
      <c r="DO15" s="643"/>
      <c r="DP15" s="644"/>
      <c r="DQ15" s="648">
        <v>857267</v>
      </c>
      <c r="DR15" s="643"/>
      <c r="DS15" s="643"/>
      <c r="DT15" s="643"/>
      <c r="DU15" s="643"/>
      <c r="DV15" s="643"/>
      <c r="DW15" s="643"/>
      <c r="DX15" s="643"/>
      <c r="DY15" s="643"/>
      <c r="DZ15" s="643"/>
      <c r="EA15" s="643"/>
      <c r="EB15" s="643"/>
      <c r="EC15" s="689"/>
    </row>
    <row r="16" spans="2:143" ht="11.25" customHeight="1">
      <c r="B16" s="639" t="s">
        <v>262</v>
      </c>
      <c r="C16" s="640"/>
      <c r="D16" s="640"/>
      <c r="E16" s="640"/>
      <c r="F16" s="640"/>
      <c r="G16" s="640"/>
      <c r="H16" s="640"/>
      <c r="I16" s="640"/>
      <c r="J16" s="640"/>
      <c r="K16" s="640"/>
      <c r="L16" s="640"/>
      <c r="M16" s="640"/>
      <c r="N16" s="640"/>
      <c r="O16" s="640"/>
      <c r="P16" s="640"/>
      <c r="Q16" s="641"/>
      <c r="R16" s="642">
        <v>8351</v>
      </c>
      <c r="S16" s="643"/>
      <c r="T16" s="643"/>
      <c r="U16" s="643"/>
      <c r="V16" s="643"/>
      <c r="W16" s="643"/>
      <c r="X16" s="643"/>
      <c r="Y16" s="644"/>
      <c r="Z16" s="675">
        <v>0.1</v>
      </c>
      <c r="AA16" s="675"/>
      <c r="AB16" s="675"/>
      <c r="AC16" s="675"/>
      <c r="AD16" s="676">
        <v>8351</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233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27826</v>
      </c>
      <c r="CS16" s="643"/>
      <c r="CT16" s="643"/>
      <c r="CU16" s="643"/>
      <c r="CV16" s="643"/>
      <c r="CW16" s="643"/>
      <c r="CX16" s="643"/>
      <c r="CY16" s="644"/>
      <c r="CZ16" s="675">
        <v>0.2</v>
      </c>
      <c r="DA16" s="675"/>
      <c r="DB16" s="675"/>
      <c r="DC16" s="675"/>
      <c r="DD16" s="648" t="s">
        <v>139</v>
      </c>
      <c r="DE16" s="643"/>
      <c r="DF16" s="643"/>
      <c r="DG16" s="643"/>
      <c r="DH16" s="643"/>
      <c r="DI16" s="643"/>
      <c r="DJ16" s="643"/>
      <c r="DK16" s="643"/>
      <c r="DL16" s="643"/>
      <c r="DM16" s="643"/>
      <c r="DN16" s="643"/>
      <c r="DO16" s="643"/>
      <c r="DP16" s="644"/>
      <c r="DQ16" s="648">
        <v>10301</v>
      </c>
      <c r="DR16" s="643"/>
      <c r="DS16" s="643"/>
      <c r="DT16" s="643"/>
      <c r="DU16" s="643"/>
      <c r="DV16" s="643"/>
      <c r="DW16" s="643"/>
      <c r="DX16" s="643"/>
      <c r="DY16" s="643"/>
      <c r="DZ16" s="643"/>
      <c r="EA16" s="643"/>
      <c r="EB16" s="643"/>
      <c r="EC16" s="689"/>
    </row>
    <row r="17" spans="2:133" ht="11.25" customHeight="1">
      <c r="B17" s="639" t="s">
        <v>265</v>
      </c>
      <c r="C17" s="640"/>
      <c r="D17" s="640"/>
      <c r="E17" s="640"/>
      <c r="F17" s="640"/>
      <c r="G17" s="640"/>
      <c r="H17" s="640"/>
      <c r="I17" s="640"/>
      <c r="J17" s="640"/>
      <c r="K17" s="640"/>
      <c r="L17" s="640"/>
      <c r="M17" s="640"/>
      <c r="N17" s="640"/>
      <c r="O17" s="640"/>
      <c r="P17" s="640"/>
      <c r="Q17" s="641"/>
      <c r="R17" s="642">
        <v>8724</v>
      </c>
      <c r="S17" s="643"/>
      <c r="T17" s="643"/>
      <c r="U17" s="643"/>
      <c r="V17" s="643"/>
      <c r="W17" s="643"/>
      <c r="X17" s="643"/>
      <c r="Y17" s="644"/>
      <c r="Z17" s="675">
        <v>0.1</v>
      </c>
      <c r="AA17" s="675"/>
      <c r="AB17" s="675"/>
      <c r="AC17" s="675"/>
      <c r="AD17" s="676">
        <v>8724</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1026035</v>
      </c>
      <c r="CS17" s="643"/>
      <c r="CT17" s="643"/>
      <c r="CU17" s="643"/>
      <c r="CV17" s="643"/>
      <c r="CW17" s="643"/>
      <c r="CX17" s="643"/>
      <c r="CY17" s="644"/>
      <c r="CZ17" s="675">
        <v>9.1999999999999993</v>
      </c>
      <c r="DA17" s="675"/>
      <c r="DB17" s="675"/>
      <c r="DC17" s="675"/>
      <c r="DD17" s="648" t="s">
        <v>233</v>
      </c>
      <c r="DE17" s="643"/>
      <c r="DF17" s="643"/>
      <c r="DG17" s="643"/>
      <c r="DH17" s="643"/>
      <c r="DI17" s="643"/>
      <c r="DJ17" s="643"/>
      <c r="DK17" s="643"/>
      <c r="DL17" s="643"/>
      <c r="DM17" s="643"/>
      <c r="DN17" s="643"/>
      <c r="DO17" s="643"/>
      <c r="DP17" s="644"/>
      <c r="DQ17" s="648">
        <v>983859</v>
      </c>
      <c r="DR17" s="643"/>
      <c r="DS17" s="643"/>
      <c r="DT17" s="643"/>
      <c r="DU17" s="643"/>
      <c r="DV17" s="643"/>
      <c r="DW17" s="643"/>
      <c r="DX17" s="643"/>
      <c r="DY17" s="643"/>
      <c r="DZ17" s="643"/>
      <c r="EA17" s="643"/>
      <c r="EB17" s="643"/>
      <c r="EC17" s="689"/>
    </row>
    <row r="18" spans="2:133" ht="11.25" customHeight="1">
      <c r="B18" s="639" t="s">
        <v>268</v>
      </c>
      <c r="C18" s="640"/>
      <c r="D18" s="640"/>
      <c r="E18" s="640"/>
      <c r="F18" s="640"/>
      <c r="G18" s="640"/>
      <c r="H18" s="640"/>
      <c r="I18" s="640"/>
      <c r="J18" s="640"/>
      <c r="K18" s="640"/>
      <c r="L18" s="640"/>
      <c r="M18" s="640"/>
      <c r="N18" s="640"/>
      <c r="O18" s="640"/>
      <c r="P18" s="640"/>
      <c r="Q18" s="641"/>
      <c r="R18" s="642">
        <v>13072</v>
      </c>
      <c r="S18" s="643"/>
      <c r="T18" s="643"/>
      <c r="U18" s="643"/>
      <c r="V18" s="643"/>
      <c r="W18" s="643"/>
      <c r="X18" s="643"/>
      <c r="Y18" s="644"/>
      <c r="Z18" s="675">
        <v>0.1</v>
      </c>
      <c r="AA18" s="675"/>
      <c r="AB18" s="675"/>
      <c r="AC18" s="675"/>
      <c r="AD18" s="676">
        <v>13072</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233</v>
      </c>
      <c r="BP18" s="675"/>
      <c r="BQ18" s="675"/>
      <c r="BR18" s="675"/>
      <c r="BS18" s="648" t="s">
        <v>233</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233</v>
      </c>
      <c r="DA18" s="675"/>
      <c r="DB18" s="675"/>
      <c r="DC18" s="675"/>
      <c r="DD18" s="648" t="s">
        <v>233</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c r="B19" s="639" t="s">
        <v>271</v>
      </c>
      <c r="C19" s="640"/>
      <c r="D19" s="640"/>
      <c r="E19" s="640"/>
      <c r="F19" s="640"/>
      <c r="G19" s="640"/>
      <c r="H19" s="640"/>
      <c r="I19" s="640"/>
      <c r="J19" s="640"/>
      <c r="K19" s="640"/>
      <c r="L19" s="640"/>
      <c r="M19" s="640"/>
      <c r="N19" s="640"/>
      <c r="O19" s="640"/>
      <c r="P19" s="640"/>
      <c r="Q19" s="641"/>
      <c r="R19" s="642">
        <v>7532</v>
      </c>
      <c r="S19" s="643"/>
      <c r="T19" s="643"/>
      <c r="U19" s="643"/>
      <c r="V19" s="643"/>
      <c r="W19" s="643"/>
      <c r="X19" s="643"/>
      <c r="Y19" s="644"/>
      <c r="Z19" s="675">
        <v>0.1</v>
      </c>
      <c r="AA19" s="675"/>
      <c r="AB19" s="675"/>
      <c r="AC19" s="675"/>
      <c r="AD19" s="676">
        <v>7532</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139</v>
      </c>
      <c r="BH19" s="643"/>
      <c r="BI19" s="643"/>
      <c r="BJ19" s="643"/>
      <c r="BK19" s="643"/>
      <c r="BL19" s="643"/>
      <c r="BM19" s="643"/>
      <c r="BN19" s="644"/>
      <c r="BO19" s="675" t="s">
        <v>233</v>
      </c>
      <c r="BP19" s="675"/>
      <c r="BQ19" s="675"/>
      <c r="BR19" s="675"/>
      <c r="BS19" s="648" t="s">
        <v>233</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227</v>
      </c>
      <c r="DA19" s="675"/>
      <c r="DB19" s="675"/>
      <c r="DC19" s="675"/>
      <c r="DD19" s="648" t="s">
        <v>233</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9"/>
    </row>
    <row r="20" spans="2:133" ht="11.25" customHeight="1">
      <c r="B20" s="639" t="s">
        <v>274</v>
      </c>
      <c r="C20" s="640"/>
      <c r="D20" s="640"/>
      <c r="E20" s="640"/>
      <c r="F20" s="640"/>
      <c r="G20" s="640"/>
      <c r="H20" s="640"/>
      <c r="I20" s="640"/>
      <c r="J20" s="640"/>
      <c r="K20" s="640"/>
      <c r="L20" s="640"/>
      <c r="M20" s="640"/>
      <c r="N20" s="640"/>
      <c r="O20" s="640"/>
      <c r="P20" s="640"/>
      <c r="Q20" s="641"/>
      <c r="R20" s="642">
        <v>3509</v>
      </c>
      <c r="S20" s="643"/>
      <c r="T20" s="643"/>
      <c r="U20" s="643"/>
      <c r="V20" s="643"/>
      <c r="W20" s="643"/>
      <c r="X20" s="643"/>
      <c r="Y20" s="644"/>
      <c r="Z20" s="675">
        <v>0</v>
      </c>
      <c r="AA20" s="675"/>
      <c r="AB20" s="675"/>
      <c r="AC20" s="675"/>
      <c r="AD20" s="676">
        <v>3509</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233</v>
      </c>
      <c r="BH20" s="643"/>
      <c r="BI20" s="643"/>
      <c r="BJ20" s="643"/>
      <c r="BK20" s="643"/>
      <c r="BL20" s="643"/>
      <c r="BM20" s="643"/>
      <c r="BN20" s="644"/>
      <c r="BO20" s="675" t="s">
        <v>233</v>
      </c>
      <c r="BP20" s="675"/>
      <c r="BQ20" s="675"/>
      <c r="BR20" s="675"/>
      <c r="BS20" s="648" t="s">
        <v>233</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11210103</v>
      </c>
      <c r="CS20" s="643"/>
      <c r="CT20" s="643"/>
      <c r="CU20" s="643"/>
      <c r="CV20" s="643"/>
      <c r="CW20" s="643"/>
      <c r="CX20" s="643"/>
      <c r="CY20" s="644"/>
      <c r="CZ20" s="675">
        <v>100</v>
      </c>
      <c r="DA20" s="675"/>
      <c r="DB20" s="675"/>
      <c r="DC20" s="675"/>
      <c r="DD20" s="648">
        <v>538057</v>
      </c>
      <c r="DE20" s="643"/>
      <c r="DF20" s="643"/>
      <c r="DG20" s="643"/>
      <c r="DH20" s="643"/>
      <c r="DI20" s="643"/>
      <c r="DJ20" s="643"/>
      <c r="DK20" s="643"/>
      <c r="DL20" s="643"/>
      <c r="DM20" s="643"/>
      <c r="DN20" s="643"/>
      <c r="DO20" s="643"/>
      <c r="DP20" s="644"/>
      <c r="DQ20" s="648">
        <v>6847527</v>
      </c>
      <c r="DR20" s="643"/>
      <c r="DS20" s="643"/>
      <c r="DT20" s="643"/>
      <c r="DU20" s="643"/>
      <c r="DV20" s="643"/>
      <c r="DW20" s="643"/>
      <c r="DX20" s="643"/>
      <c r="DY20" s="643"/>
      <c r="DZ20" s="643"/>
      <c r="EA20" s="643"/>
      <c r="EB20" s="643"/>
      <c r="EC20" s="689"/>
    </row>
    <row r="21" spans="2:133" ht="11.25" customHeight="1">
      <c r="B21" s="639" t="s">
        <v>277</v>
      </c>
      <c r="C21" s="640"/>
      <c r="D21" s="640"/>
      <c r="E21" s="640"/>
      <c r="F21" s="640"/>
      <c r="G21" s="640"/>
      <c r="H21" s="640"/>
      <c r="I21" s="640"/>
      <c r="J21" s="640"/>
      <c r="K21" s="640"/>
      <c r="L21" s="640"/>
      <c r="M21" s="640"/>
      <c r="N21" s="640"/>
      <c r="O21" s="640"/>
      <c r="P21" s="640"/>
      <c r="Q21" s="641"/>
      <c r="R21" s="642">
        <v>2031</v>
      </c>
      <c r="S21" s="643"/>
      <c r="T21" s="643"/>
      <c r="U21" s="643"/>
      <c r="V21" s="643"/>
      <c r="W21" s="643"/>
      <c r="X21" s="643"/>
      <c r="Y21" s="644"/>
      <c r="Z21" s="675">
        <v>0</v>
      </c>
      <c r="AA21" s="675"/>
      <c r="AB21" s="675"/>
      <c r="AC21" s="675"/>
      <c r="AD21" s="676">
        <v>2031</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233</v>
      </c>
      <c r="BH21" s="643"/>
      <c r="BI21" s="643"/>
      <c r="BJ21" s="643"/>
      <c r="BK21" s="643"/>
      <c r="BL21" s="643"/>
      <c r="BM21" s="643"/>
      <c r="BN21" s="644"/>
      <c r="BO21" s="675" t="s">
        <v>233</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279</v>
      </c>
      <c r="C22" s="640"/>
      <c r="D22" s="640"/>
      <c r="E22" s="640"/>
      <c r="F22" s="640"/>
      <c r="G22" s="640"/>
      <c r="H22" s="640"/>
      <c r="I22" s="640"/>
      <c r="J22" s="640"/>
      <c r="K22" s="640"/>
      <c r="L22" s="640"/>
      <c r="M22" s="640"/>
      <c r="N22" s="640"/>
      <c r="O22" s="640"/>
      <c r="P22" s="640"/>
      <c r="Q22" s="641"/>
      <c r="R22" s="642">
        <v>4306737</v>
      </c>
      <c r="S22" s="643"/>
      <c r="T22" s="643"/>
      <c r="U22" s="643"/>
      <c r="V22" s="643"/>
      <c r="W22" s="643"/>
      <c r="X22" s="643"/>
      <c r="Y22" s="644"/>
      <c r="Z22" s="675">
        <v>37.6</v>
      </c>
      <c r="AA22" s="675"/>
      <c r="AB22" s="675"/>
      <c r="AC22" s="675"/>
      <c r="AD22" s="676">
        <v>3936095</v>
      </c>
      <c r="AE22" s="676"/>
      <c r="AF22" s="676"/>
      <c r="AG22" s="676"/>
      <c r="AH22" s="676"/>
      <c r="AI22" s="676"/>
      <c r="AJ22" s="676"/>
      <c r="AK22" s="676"/>
      <c r="AL22" s="645">
        <v>66.5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233</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282</v>
      </c>
      <c r="C23" s="640"/>
      <c r="D23" s="640"/>
      <c r="E23" s="640"/>
      <c r="F23" s="640"/>
      <c r="G23" s="640"/>
      <c r="H23" s="640"/>
      <c r="I23" s="640"/>
      <c r="J23" s="640"/>
      <c r="K23" s="640"/>
      <c r="L23" s="640"/>
      <c r="M23" s="640"/>
      <c r="N23" s="640"/>
      <c r="O23" s="640"/>
      <c r="P23" s="640"/>
      <c r="Q23" s="641"/>
      <c r="R23" s="642">
        <v>3936095</v>
      </c>
      <c r="S23" s="643"/>
      <c r="T23" s="643"/>
      <c r="U23" s="643"/>
      <c r="V23" s="643"/>
      <c r="W23" s="643"/>
      <c r="X23" s="643"/>
      <c r="Y23" s="644"/>
      <c r="Z23" s="675">
        <v>34.4</v>
      </c>
      <c r="AA23" s="675"/>
      <c r="AB23" s="675"/>
      <c r="AC23" s="675"/>
      <c r="AD23" s="676">
        <v>3936095</v>
      </c>
      <c r="AE23" s="676"/>
      <c r="AF23" s="676"/>
      <c r="AG23" s="676"/>
      <c r="AH23" s="676"/>
      <c r="AI23" s="676"/>
      <c r="AJ23" s="676"/>
      <c r="AK23" s="676"/>
      <c r="AL23" s="645">
        <v>66.5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139</v>
      </c>
      <c r="BH23" s="643"/>
      <c r="BI23" s="643"/>
      <c r="BJ23" s="643"/>
      <c r="BK23" s="643"/>
      <c r="BL23" s="643"/>
      <c r="BM23" s="643"/>
      <c r="BN23" s="644"/>
      <c r="BO23" s="675" t="s">
        <v>233</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c r="B24" s="639" t="s">
        <v>289</v>
      </c>
      <c r="C24" s="640"/>
      <c r="D24" s="640"/>
      <c r="E24" s="640"/>
      <c r="F24" s="640"/>
      <c r="G24" s="640"/>
      <c r="H24" s="640"/>
      <c r="I24" s="640"/>
      <c r="J24" s="640"/>
      <c r="K24" s="640"/>
      <c r="L24" s="640"/>
      <c r="M24" s="640"/>
      <c r="N24" s="640"/>
      <c r="O24" s="640"/>
      <c r="P24" s="640"/>
      <c r="Q24" s="641"/>
      <c r="R24" s="642">
        <v>370605</v>
      </c>
      <c r="S24" s="643"/>
      <c r="T24" s="643"/>
      <c r="U24" s="643"/>
      <c r="V24" s="643"/>
      <c r="W24" s="643"/>
      <c r="X24" s="643"/>
      <c r="Y24" s="644"/>
      <c r="Z24" s="675">
        <v>3.2</v>
      </c>
      <c r="AA24" s="675"/>
      <c r="AB24" s="675"/>
      <c r="AC24" s="675"/>
      <c r="AD24" s="676" t="s">
        <v>139</v>
      </c>
      <c r="AE24" s="676"/>
      <c r="AF24" s="676"/>
      <c r="AG24" s="676"/>
      <c r="AH24" s="676"/>
      <c r="AI24" s="676"/>
      <c r="AJ24" s="676"/>
      <c r="AK24" s="676"/>
      <c r="AL24" s="645" t="s">
        <v>233</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233</v>
      </c>
      <c r="BP24" s="675"/>
      <c r="BQ24" s="675"/>
      <c r="BR24" s="675"/>
      <c r="BS24" s="648" t="s">
        <v>233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3673524</v>
      </c>
      <c r="CS24" s="698"/>
      <c r="CT24" s="698"/>
      <c r="CU24" s="698"/>
      <c r="CV24" s="698"/>
      <c r="CW24" s="698"/>
      <c r="CX24" s="698"/>
      <c r="CY24" s="741"/>
      <c r="CZ24" s="742">
        <v>32.799999999999997</v>
      </c>
      <c r="DA24" s="715"/>
      <c r="DB24" s="715"/>
      <c r="DC24" s="745"/>
      <c r="DD24" s="740">
        <v>2486780</v>
      </c>
      <c r="DE24" s="698"/>
      <c r="DF24" s="698"/>
      <c r="DG24" s="698"/>
      <c r="DH24" s="698"/>
      <c r="DI24" s="698"/>
      <c r="DJ24" s="698"/>
      <c r="DK24" s="741"/>
      <c r="DL24" s="740">
        <v>2465682</v>
      </c>
      <c r="DM24" s="698"/>
      <c r="DN24" s="698"/>
      <c r="DO24" s="698"/>
      <c r="DP24" s="698"/>
      <c r="DQ24" s="698"/>
      <c r="DR24" s="698"/>
      <c r="DS24" s="698"/>
      <c r="DT24" s="698"/>
      <c r="DU24" s="698"/>
      <c r="DV24" s="741"/>
      <c r="DW24" s="742">
        <v>40.200000000000003</v>
      </c>
      <c r="DX24" s="715"/>
      <c r="DY24" s="715"/>
      <c r="DZ24" s="715"/>
      <c r="EA24" s="715"/>
      <c r="EB24" s="715"/>
      <c r="EC24" s="743"/>
    </row>
    <row r="25" spans="2:133" ht="11.25" customHeight="1">
      <c r="B25" s="639" t="s">
        <v>292</v>
      </c>
      <c r="C25" s="640"/>
      <c r="D25" s="640"/>
      <c r="E25" s="640"/>
      <c r="F25" s="640"/>
      <c r="G25" s="640"/>
      <c r="H25" s="640"/>
      <c r="I25" s="640"/>
      <c r="J25" s="640"/>
      <c r="K25" s="640"/>
      <c r="L25" s="640"/>
      <c r="M25" s="640"/>
      <c r="N25" s="640"/>
      <c r="O25" s="640"/>
      <c r="P25" s="640"/>
      <c r="Q25" s="641"/>
      <c r="R25" s="642">
        <v>37</v>
      </c>
      <c r="S25" s="643"/>
      <c r="T25" s="643"/>
      <c r="U25" s="643"/>
      <c r="V25" s="643"/>
      <c r="W25" s="643"/>
      <c r="X25" s="643"/>
      <c r="Y25" s="644"/>
      <c r="Z25" s="675">
        <v>0</v>
      </c>
      <c r="AA25" s="675"/>
      <c r="AB25" s="675"/>
      <c r="AC25" s="675"/>
      <c r="AD25" s="676" t="s">
        <v>233</v>
      </c>
      <c r="AE25" s="676"/>
      <c r="AF25" s="676"/>
      <c r="AG25" s="676"/>
      <c r="AH25" s="676"/>
      <c r="AI25" s="676"/>
      <c r="AJ25" s="676"/>
      <c r="AK25" s="676"/>
      <c r="AL25" s="645" t="s">
        <v>233</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233</v>
      </c>
      <c r="BH25" s="643"/>
      <c r="BI25" s="643"/>
      <c r="BJ25" s="643"/>
      <c r="BK25" s="643"/>
      <c r="BL25" s="643"/>
      <c r="BM25" s="643"/>
      <c r="BN25" s="644"/>
      <c r="BO25" s="675" t="s">
        <v>139</v>
      </c>
      <c r="BP25" s="675"/>
      <c r="BQ25" s="675"/>
      <c r="BR25" s="675"/>
      <c r="BS25" s="648" t="s">
        <v>227</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1132189</v>
      </c>
      <c r="CS25" s="661"/>
      <c r="CT25" s="661"/>
      <c r="CU25" s="661"/>
      <c r="CV25" s="661"/>
      <c r="CW25" s="661"/>
      <c r="CX25" s="661"/>
      <c r="CY25" s="662"/>
      <c r="CZ25" s="645">
        <v>10.1</v>
      </c>
      <c r="DA25" s="663"/>
      <c r="DB25" s="663"/>
      <c r="DC25" s="664"/>
      <c r="DD25" s="648">
        <v>1100674</v>
      </c>
      <c r="DE25" s="661"/>
      <c r="DF25" s="661"/>
      <c r="DG25" s="661"/>
      <c r="DH25" s="661"/>
      <c r="DI25" s="661"/>
      <c r="DJ25" s="661"/>
      <c r="DK25" s="662"/>
      <c r="DL25" s="648">
        <v>1092723</v>
      </c>
      <c r="DM25" s="661"/>
      <c r="DN25" s="661"/>
      <c r="DO25" s="661"/>
      <c r="DP25" s="661"/>
      <c r="DQ25" s="661"/>
      <c r="DR25" s="661"/>
      <c r="DS25" s="661"/>
      <c r="DT25" s="661"/>
      <c r="DU25" s="661"/>
      <c r="DV25" s="662"/>
      <c r="DW25" s="645">
        <v>17.8</v>
      </c>
      <c r="DX25" s="663"/>
      <c r="DY25" s="663"/>
      <c r="DZ25" s="663"/>
      <c r="EA25" s="663"/>
      <c r="EB25" s="663"/>
      <c r="EC25" s="684"/>
    </row>
    <row r="26" spans="2:133" ht="11.25" customHeight="1">
      <c r="B26" s="639" t="s">
        <v>295</v>
      </c>
      <c r="C26" s="640"/>
      <c r="D26" s="640"/>
      <c r="E26" s="640"/>
      <c r="F26" s="640"/>
      <c r="G26" s="640"/>
      <c r="H26" s="640"/>
      <c r="I26" s="640"/>
      <c r="J26" s="640"/>
      <c r="K26" s="640"/>
      <c r="L26" s="640"/>
      <c r="M26" s="640"/>
      <c r="N26" s="640"/>
      <c r="O26" s="640"/>
      <c r="P26" s="640"/>
      <c r="Q26" s="641"/>
      <c r="R26" s="642">
        <v>6264675</v>
      </c>
      <c r="S26" s="643"/>
      <c r="T26" s="643"/>
      <c r="U26" s="643"/>
      <c r="V26" s="643"/>
      <c r="W26" s="643"/>
      <c r="X26" s="643"/>
      <c r="Y26" s="644"/>
      <c r="Z26" s="675">
        <v>54.8</v>
      </c>
      <c r="AA26" s="675"/>
      <c r="AB26" s="675"/>
      <c r="AC26" s="675"/>
      <c r="AD26" s="676">
        <v>5894033</v>
      </c>
      <c r="AE26" s="676"/>
      <c r="AF26" s="676"/>
      <c r="AG26" s="676"/>
      <c r="AH26" s="676"/>
      <c r="AI26" s="676"/>
      <c r="AJ26" s="676"/>
      <c r="AK26" s="676"/>
      <c r="AL26" s="645">
        <v>99.6</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233</v>
      </c>
      <c r="BH26" s="643"/>
      <c r="BI26" s="643"/>
      <c r="BJ26" s="643"/>
      <c r="BK26" s="643"/>
      <c r="BL26" s="643"/>
      <c r="BM26" s="643"/>
      <c r="BN26" s="644"/>
      <c r="BO26" s="675" t="s">
        <v>233</v>
      </c>
      <c r="BP26" s="675"/>
      <c r="BQ26" s="675"/>
      <c r="BR26" s="675"/>
      <c r="BS26" s="648" t="s">
        <v>233</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700967</v>
      </c>
      <c r="CS26" s="643"/>
      <c r="CT26" s="643"/>
      <c r="CU26" s="643"/>
      <c r="CV26" s="643"/>
      <c r="CW26" s="643"/>
      <c r="CX26" s="643"/>
      <c r="CY26" s="644"/>
      <c r="CZ26" s="645">
        <v>6.3</v>
      </c>
      <c r="DA26" s="663"/>
      <c r="DB26" s="663"/>
      <c r="DC26" s="664"/>
      <c r="DD26" s="648">
        <v>688125</v>
      </c>
      <c r="DE26" s="643"/>
      <c r="DF26" s="643"/>
      <c r="DG26" s="643"/>
      <c r="DH26" s="643"/>
      <c r="DI26" s="643"/>
      <c r="DJ26" s="643"/>
      <c r="DK26" s="644"/>
      <c r="DL26" s="648" t="s">
        <v>233</v>
      </c>
      <c r="DM26" s="643"/>
      <c r="DN26" s="643"/>
      <c r="DO26" s="643"/>
      <c r="DP26" s="643"/>
      <c r="DQ26" s="643"/>
      <c r="DR26" s="643"/>
      <c r="DS26" s="643"/>
      <c r="DT26" s="643"/>
      <c r="DU26" s="643"/>
      <c r="DV26" s="644"/>
      <c r="DW26" s="645" t="s">
        <v>233</v>
      </c>
      <c r="DX26" s="663"/>
      <c r="DY26" s="663"/>
      <c r="DZ26" s="663"/>
      <c r="EA26" s="663"/>
      <c r="EB26" s="663"/>
      <c r="EC26" s="684"/>
    </row>
    <row r="27" spans="2:133" ht="11.25" customHeight="1">
      <c r="B27" s="639" t="s">
        <v>298</v>
      </c>
      <c r="C27" s="640"/>
      <c r="D27" s="640"/>
      <c r="E27" s="640"/>
      <c r="F27" s="640"/>
      <c r="G27" s="640"/>
      <c r="H27" s="640"/>
      <c r="I27" s="640"/>
      <c r="J27" s="640"/>
      <c r="K27" s="640"/>
      <c r="L27" s="640"/>
      <c r="M27" s="640"/>
      <c r="N27" s="640"/>
      <c r="O27" s="640"/>
      <c r="P27" s="640"/>
      <c r="Q27" s="641"/>
      <c r="R27" s="642">
        <v>1925</v>
      </c>
      <c r="S27" s="643"/>
      <c r="T27" s="643"/>
      <c r="U27" s="643"/>
      <c r="V27" s="643"/>
      <c r="W27" s="643"/>
      <c r="X27" s="643"/>
      <c r="Y27" s="644"/>
      <c r="Z27" s="675">
        <v>0</v>
      </c>
      <c r="AA27" s="675"/>
      <c r="AB27" s="675"/>
      <c r="AC27" s="675"/>
      <c r="AD27" s="676">
        <v>1925</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1432394</v>
      </c>
      <c r="BH27" s="643"/>
      <c r="BI27" s="643"/>
      <c r="BJ27" s="643"/>
      <c r="BK27" s="643"/>
      <c r="BL27" s="643"/>
      <c r="BM27" s="643"/>
      <c r="BN27" s="644"/>
      <c r="BO27" s="675">
        <v>100</v>
      </c>
      <c r="BP27" s="675"/>
      <c r="BQ27" s="675"/>
      <c r="BR27" s="675"/>
      <c r="BS27" s="648" t="s">
        <v>227</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1515300</v>
      </c>
      <c r="CS27" s="661"/>
      <c r="CT27" s="661"/>
      <c r="CU27" s="661"/>
      <c r="CV27" s="661"/>
      <c r="CW27" s="661"/>
      <c r="CX27" s="661"/>
      <c r="CY27" s="662"/>
      <c r="CZ27" s="645">
        <v>13.5</v>
      </c>
      <c r="DA27" s="663"/>
      <c r="DB27" s="663"/>
      <c r="DC27" s="664"/>
      <c r="DD27" s="648">
        <v>402247</v>
      </c>
      <c r="DE27" s="661"/>
      <c r="DF27" s="661"/>
      <c r="DG27" s="661"/>
      <c r="DH27" s="661"/>
      <c r="DI27" s="661"/>
      <c r="DJ27" s="661"/>
      <c r="DK27" s="662"/>
      <c r="DL27" s="648">
        <v>389100</v>
      </c>
      <c r="DM27" s="661"/>
      <c r="DN27" s="661"/>
      <c r="DO27" s="661"/>
      <c r="DP27" s="661"/>
      <c r="DQ27" s="661"/>
      <c r="DR27" s="661"/>
      <c r="DS27" s="661"/>
      <c r="DT27" s="661"/>
      <c r="DU27" s="661"/>
      <c r="DV27" s="662"/>
      <c r="DW27" s="645">
        <v>6.3</v>
      </c>
      <c r="DX27" s="663"/>
      <c r="DY27" s="663"/>
      <c r="DZ27" s="663"/>
      <c r="EA27" s="663"/>
      <c r="EB27" s="663"/>
      <c r="EC27" s="684"/>
    </row>
    <row r="28" spans="2:133" ht="11.25" customHeight="1">
      <c r="B28" s="639" t="s">
        <v>301</v>
      </c>
      <c r="C28" s="640"/>
      <c r="D28" s="640"/>
      <c r="E28" s="640"/>
      <c r="F28" s="640"/>
      <c r="G28" s="640"/>
      <c r="H28" s="640"/>
      <c r="I28" s="640"/>
      <c r="J28" s="640"/>
      <c r="K28" s="640"/>
      <c r="L28" s="640"/>
      <c r="M28" s="640"/>
      <c r="N28" s="640"/>
      <c r="O28" s="640"/>
      <c r="P28" s="640"/>
      <c r="Q28" s="641"/>
      <c r="R28" s="642">
        <v>29000</v>
      </c>
      <c r="S28" s="643"/>
      <c r="T28" s="643"/>
      <c r="U28" s="643"/>
      <c r="V28" s="643"/>
      <c r="W28" s="643"/>
      <c r="X28" s="643"/>
      <c r="Y28" s="644"/>
      <c r="Z28" s="675">
        <v>0.3</v>
      </c>
      <c r="AA28" s="675"/>
      <c r="AB28" s="675"/>
      <c r="AC28" s="675"/>
      <c r="AD28" s="676" t="s">
        <v>233</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1026035</v>
      </c>
      <c r="CS28" s="643"/>
      <c r="CT28" s="643"/>
      <c r="CU28" s="643"/>
      <c r="CV28" s="643"/>
      <c r="CW28" s="643"/>
      <c r="CX28" s="643"/>
      <c r="CY28" s="644"/>
      <c r="CZ28" s="645">
        <v>9.1999999999999993</v>
      </c>
      <c r="DA28" s="663"/>
      <c r="DB28" s="663"/>
      <c r="DC28" s="664"/>
      <c r="DD28" s="648">
        <v>983859</v>
      </c>
      <c r="DE28" s="643"/>
      <c r="DF28" s="643"/>
      <c r="DG28" s="643"/>
      <c r="DH28" s="643"/>
      <c r="DI28" s="643"/>
      <c r="DJ28" s="643"/>
      <c r="DK28" s="644"/>
      <c r="DL28" s="648">
        <v>983859</v>
      </c>
      <c r="DM28" s="643"/>
      <c r="DN28" s="643"/>
      <c r="DO28" s="643"/>
      <c r="DP28" s="643"/>
      <c r="DQ28" s="643"/>
      <c r="DR28" s="643"/>
      <c r="DS28" s="643"/>
      <c r="DT28" s="643"/>
      <c r="DU28" s="643"/>
      <c r="DV28" s="644"/>
      <c r="DW28" s="645">
        <v>16</v>
      </c>
      <c r="DX28" s="663"/>
      <c r="DY28" s="663"/>
      <c r="DZ28" s="663"/>
      <c r="EA28" s="663"/>
      <c r="EB28" s="663"/>
      <c r="EC28" s="684"/>
    </row>
    <row r="29" spans="2:133" ht="11.25" customHeight="1">
      <c r="B29" s="639" t="s">
        <v>303</v>
      </c>
      <c r="C29" s="640"/>
      <c r="D29" s="640"/>
      <c r="E29" s="640"/>
      <c r="F29" s="640"/>
      <c r="G29" s="640"/>
      <c r="H29" s="640"/>
      <c r="I29" s="640"/>
      <c r="J29" s="640"/>
      <c r="K29" s="640"/>
      <c r="L29" s="640"/>
      <c r="M29" s="640"/>
      <c r="N29" s="640"/>
      <c r="O29" s="640"/>
      <c r="P29" s="640"/>
      <c r="Q29" s="641"/>
      <c r="R29" s="642">
        <v>83610</v>
      </c>
      <c r="S29" s="643"/>
      <c r="T29" s="643"/>
      <c r="U29" s="643"/>
      <c r="V29" s="643"/>
      <c r="W29" s="643"/>
      <c r="X29" s="643"/>
      <c r="Y29" s="644"/>
      <c r="Z29" s="675">
        <v>0.7</v>
      </c>
      <c r="AA29" s="675"/>
      <c r="AB29" s="675"/>
      <c r="AC29" s="675"/>
      <c r="AD29" s="676">
        <v>3912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1" t="s">
        <v>305</v>
      </c>
      <c r="CG29" s="682"/>
      <c r="CH29" s="682"/>
      <c r="CI29" s="682"/>
      <c r="CJ29" s="682"/>
      <c r="CK29" s="682"/>
      <c r="CL29" s="682"/>
      <c r="CM29" s="682"/>
      <c r="CN29" s="682"/>
      <c r="CO29" s="682"/>
      <c r="CP29" s="682"/>
      <c r="CQ29" s="683"/>
      <c r="CR29" s="642">
        <v>1026035</v>
      </c>
      <c r="CS29" s="661"/>
      <c r="CT29" s="661"/>
      <c r="CU29" s="661"/>
      <c r="CV29" s="661"/>
      <c r="CW29" s="661"/>
      <c r="CX29" s="661"/>
      <c r="CY29" s="662"/>
      <c r="CZ29" s="645">
        <v>9.1999999999999993</v>
      </c>
      <c r="DA29" s="663"/>
      <c r="DB29" s="663"/>
      <c r="DC29" s="664"/>
      <c r="DD29" s="648">
        <v>983859</v>
      </c>
      <c r="DE29" s="661"/>
      <c r="DF29" s="661"/>
      <c r="DG29" s="661"/>
      <c r="DH29" s="661"/>
      <c r="DI29" s="661"/>
      <c r="DJ29" s="661"/>
      <c r="DK29" s="662"/>
      <c r="DL29" s="648">
        <v>983859</v>
      </c>
      <c r="DM29" s="661"/>
      <c r="DN29" s="661"/>
      <c r="DO29" s="661"/>
      <c r="DP29" s="661"/>
      <c r="DQ29" s="661"/>
      <c r="DR29" s="661"/>
      <c r="DS29" s="661"/>
      <c r="DT29" s="661"/>
      <c r="DU29" s="661"/>
      <c r="DV29" s="662"/>
      <c r="DW29" s="645">
        <v>16</v>
      </c>
      <c r="DX29" s="663"/>
      <c r="DY29" s="663"/>
      <c r="DZ29" s="663"/>
      <c r="EA29" s="663"/>
      <c r="EB29" s="663"/>
      <c r="EC29" s="684"/>
    </row>
    <row r="30" spans="2:133" ht="11.25" customHeight="1">
      <c r="B30" s="639" t="s">
        <v>306</v>
      </c>
      <c r="C30" s="640"/>
      <c r="D30" s="640"/>
      <c r="E30" s="640"/>
      <c r="F30" s="640"/>
      <c r="G30" s="640"/>
      <c r="H30" s="640"/>
      <c r="I30" s="640"/>
      <c r="J30" s="640"/>
      <c r="K30" s="640"/>
      <c r="L30" s="640"/>
      <c r="M30" s="640"/>
      <c r="N30" s="640"/>
      <c r="O30" s="640"/>
      <c r="P30" s="640"/>
      <c r="Q30" s="641"/>
      <c r="R30" s="642">
        <v>10553</v>
      </c>
      <c r="S30" s="643"/>
      <c r="T30" s="643"/>
      <c r="U30" s="643"/>
      <c r="V30" s="643"/>
      <c r="W30" s="643"/>
      <c r="X30" s="643"/>
      <c r="Y30" s="644"/>
      <c r="Z30" s="675">
        <v>0.1</v>
      </c>
      <c r="AA30" s="675"/>
      <c r="AB30" s="675"/>
      <c r="AC30" s="675"/>
      <c r="AD30" s="676">
        <v>543</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1" t="s">
        <v>309</v>
      </c>
      <c r="CG30" s="682"/>
      <c r="CH30" s="682"/>
      <c r="CI30" s="682"/>
      <c r="CJ30" s="682"/>
      <c r="CK30" s="682"/>
      <c r="CL30" s="682"/>
      <c r="CM30" s="682"/>
      <c r="CN30" s="682"/>
      <c r="CO30" s="682"/>
      <c r="CP30" s="682"/>
      <c r="CQ30" s="683"/>
      <c r="CR30" s="642">
        <v>974987</v>
      </c>
      <c r="CS30" s="643"/>
      <c r="CT30" s="643"/>
      <c r="CU30" s="643"/>
      <c r="CV30" s="643"/>
      <c r="CW30" s="643"/>
      <c r="CX30" s="643"/>
      <c r="CY30" s="644"/>
      <c r="CZ30" s="645">
        <v>8.6999999999999993</v>
      </c>
      <c r="DA30" s="663"/>
      <c r="DB30" s="663"/>
      <c r="DC30" s="664"/>
      <c r="DD30" s="648">
        <v>932811</v>
      </c>
      <c r="DE30" s="643"/>
      <c r="DF30" s="643"/>
      <c r="DG30" s="643"/>
      <c r="DH30" s="643"/>
      <c r="DI30" s="643"/>
      <c r="DJ30" s="643"/>
      <c r="DK30" s="644"/>
      <c r="DL30" s="648">
        <v>932811</v>
      </c>
      <c r="DM30" s="643"/>
      <c r="DN30" s="643"/>
      <c r="DO30" s="643"/>
      <c r="DP30" s="643"/>
      <c r="DQ30" s="643"/>
      <c r="DR30" s="643"/>
      <c r="DS30" s="643"/>
      <c r="DT30" s="643"/>
      <c r="DU30" s="643"/>
      <c r="DV30" s="644"/>
      <c r="DW30" s="645">
        <v>15.2</v>
      </c>
      <c r="DX30" s="663"/>
      <c r="DY30" s="663"/>
      <c r="DZ30" s="663"/>
      <c r="EA30" s="663"/>
      <c r="EB30" s="663"/>
      <c r="EC30" s="684"/>
    </row>
    <row r="31" spans="2:133" ht="11.25" customHeight="1">
      <c r="B31" s="639" t="s">
        <v>310</v>
      </c>
      <c r="C31" s="640"/>
      <c r="D31" s="640"/>
      <c r="E31" s="640"/>
      <c r="F31" s="640"/>
      <c r="G31" s="640"/>
      <c r="H31" s="640"/>
      <c r="I31" s="640"/>
      <c r="J31" s="640"/>
      <c r="K31" s="640"/>
      <c r="L31" s="640"/>
      <c r="M31" s="640"/>
      <c r="N31" s="640"/>
      <c r="O31" s="640"/>
      <c r="P31" s="640"/>
      <c r="Q31" s="641"/>
      <c r="R31" s="642">
        <v>3034352</v>
      </c>
      <c r="S31" s="643"/>
      <c r="T31" s="643"/>
      <c r="U31" s="643"/>
      <c r="V31" s="643"/>
      <c r="W31" s="643"/>
      <c r="X31" s="643"/>
      <c r="Y31" s="644"/>
      <c r="Z31" s="675">
        <v>26.5</v>
      </c>
      <c r="AA31" s="675"/>
      <c r="AB31" s="675"/>
      <c r="AC31" s="675"/>
      <c r="AD31" s="676" t="s">
        <v>233</v>
      </c>
      <c r="AE31" s="676"/>
      <c r="AF31" s="676"/>
      <c r="AG31" s="676"/>
      <c r="AH31" s="676"/>
      <c r="AI31" s="676"/>
      <c r="AJ31" s="676"/>
      <c r="AK31" s="676"/>
      <c r="AL31" s="645" t="s">
        <v>233</v>
      </c>
      <c r="AM31" s="646"/>
      <c r="AN31" s="646"/>
      <c r="AO31" s="677"/>
      <c r="AP31" s="717" t="s">
        <v>311</v>
      </c>
      <c r="AQ31" s="718"/>
      <c r="AR31" s="718"/>
      <c r="AS31" s="718"/>
      <c r="AT31" s="723" t="s">
        <v>312</v>
      </c>
      <c r="AU31" s="231"/>
      <c r="AV31" s="231"/>
      <c r="AW31" s="231"/>
      <c r="AX31" s="710" t="s">
        <v>188</v>
      </c>
      <c r="AY31" s="711"/>
      <c r="AZ31" s="711"/>
      <c r="BA31" s="711"/>
      <c r="BB31" s="711"/>
      <c r="BC31" s="711"/>
      <c r="BD31" s="711"/>
      <c r="BE31" s="711"/>
      <c r="BF31" s="712"/>
      <c r="BG31" s="713">
        <v>98.6</v>
      </c>
      <c r="BH31" s="714"/>
      <c r="BI31" s="714"/>
      <c r="BJ31" s="714"/>
      <c r="BK31" s="714"/>
      <c r="BL31" s="714"/>
      <c r="BM31" s="715">
        <v>93.9</v>
      </c>
      <c r="BN31" s="714"/>
      <c r="BO31" s="714"/>
      <c r="BP31" s="714"/>
      <c r="BQ31" s="716"/>
      <c r="BR31" s="713">
        <v>98.8</v>
      </c>
      <c r="BS31" s="714"/>
      <c r="BT31" s="714"/>
      <c r="BU31" s="714"/>
      <c r="BV31" s="714"/>
      <c r="BW31" s="714"/>
      <c r="BX31" s="715">
        <v>93.9</v>
      </c>
      <c r="BY31" s="714"/>
      <c r="BZ31" s="714"/>
      <c r="CA31" s="714"/>
      <c r="CB31" s="716"/>
      <c r="CD31" s="733"/>
      <c r="CE31" s="734"/>
      <c r="CF31" s="681" t="s">
        <v>313</v>
      </c>
      <c r="CG31" s="682"/>
      <c r="CH31" s="682"/>
      <c r="CI31" s="682"/>
      <c r="CJ31" s="682"/>
      <c r="CK31" s="682"/>
      <c r="CL31" s="682"/>
      <c r="CM31" s="682"/>
      <c r="CN31" s="682"/>
      <c r="CO31" s="682"/>
      <c r="CP31" s="682"/>
      <c r="CQ31" s="683"/>
      <c r="CR31" s="642">
        <v>51048</v>
      </c>
      <c r="CS31" s="661"/>
      <c r="CT31" s="661"/>
      <c r="CU31" s="661"/>
      <c r="CV31" s="661"/>
      <c r="CW31" s="661"/>
      <c r="CX31" s="661"/>
      <c r="CY31" s="662"/>
      <c r="CZ31" s="645">
        <v>0.5</v>
      </c>
      <c r="DA31" s="663"/>
      <c r="DB31" s="663"/>
      <c r="DC31" s="664"/>
      <c r="DD31" s="648">
        <v>51048</v>
      </c>
      <c r="DE31" s="661"/>
      <c r="DF31" s="661"/>
      <c r="DG31" s="661"/>
      <c r="DH31" s="661"/>
      <c r="DI31" s="661"/>
      <c r="DJ31" s="661"/>
      <c r="DK31" s="662"/>
      <c r="DL31" s="648">
        <v>51048</v>
      </c>
      <c r="DM31" s="661"/>
      <c r="DN31" s="661"/>
      <c r="DO31" s="661"/>
      <c r="DP31" s="661"/>
      <c r="DQ31" s="661"/>
      <c r="DR31" s="661"/>
      <c r="DS31" s="661"/>
      <c r="DT31" s="661"/>
      <c r="DU31" s="661"/>
      <c r="DV31" s="662"/>
      <c r="DW31" s="645">
        <v>0.8</v>
      </c>
      <c r="DX31" s="663"/>
      <c r="DY31" s="663"/>
      <c r="DZ31" s="663"/>
      <c r="EA31" s="663"/>
      <c r="EB31" s="663"/>
      <c r="EC31" s="684"/>
    </row>
    <row r="32" spans="2:133" ht="11.25" customHeight="1">
      <c r="B32" s="706" t="s">
        <v>314</v>
      </c>
      <c r="C32" s="707"/>
      <c r="D32" s="707"/>
      <c r="E32" s="707"/>
      <c r="F32" s="707"/>
      <c r="G32" s="707"/>
      <c r="H32" s="707"/>
      <c r="I32" s="707"/>
      <c r="J32" s="707"/>
      <c r="K32" s="707"/>
      <c r="L32" s="707"/>
      <c r="M32" s="707"/>
      <c r="N32" s="707"/>
      <c r="O32" s="707"/>
      <c r="P32" s="707"/>
      <c r="Q32" s="708"/>
      <c r="R32" s="642" t="s">
        <v>233</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233</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98.5</v>
      </c>
      <c r="BH32" s="661"/>
      <c r="BI32" s="661"/>
      <c r="BJ32" s="661"/>
      <c r="BK32" s="661"/>
      <c r="BL32" s="661"/>
      <c r="BM32" s="646">
        <v>94.6</v>
      </c>
      <c r="BN32" s="727"/>
      <c r="BO32" s="727"/>
      <c r="BP32" s="727"/>
      <c r="BQ32" s="688"/>
      <c r="BR32" s="726">
        <v>99.1</v>
      </c>
      <c r="BS32" s="661"/>
      <c r="BT32" s="661"/>
      <c r="BU32" s="661"/>
      <c r="BV32" s="661"/>
      <c r="BW32" s="661"/>
      <c r="BX32" s="646">
        <v>95</v>
      </c>
      <c r="BY32" s="727"/>
      <c r="BZ32" s="727"/>
      <c r="CA32" s="727"/>
      <c r="CB32" s="688"/>
      <c r="CD32" s="735"/>
      <c r="CE32" s="736"/>
      <c r="CF32" s="681" t="s">
        <v>317</v>
      </c>
      <c r="CG32" s="682"/>
      <c r="CH32" s="682"/>
      <c r="CI32" s="682"/>
      <c r="CJ32" s="682"/>
      <c r="CK32" s="682"/>
      <c r="CL32" s="682"/>
      <c r="CM32" s="682"/>
      <c r="CN32" s="682"/>
      <c r="CO32" s="682"/>
      <c r="CP32" s="682"/>
      <c r="CQ32" s="683"/>
      <c r="CR32" s="642" t="s">
        <v>233</v>
      </c>
      <c r="CS32" s="643"/>
      <c r="CT32" s="643"/>
      <c r="CU32" s="643"/>
      <c r="CV32" s="643"/>
      <c r="CW32" s="643"/>
      <c r="CX32" s="643"/>
      <c r="CY32" s="644"/>
      <c r="CZ32" s="645" t="s">
        <v>233</v>
      </c>
      <c r="DA32" s="663"/>
      <c r="DB32" s="663"/>
      <c r="DC32" s="664"/>
      <c r="DD32" s="648" t="s">
        <v>139</v>
      </c>
      <c r="DE32" s="643"/>
      <c r="DF32" s="643"/>
      <c r="DG32" s="643"/>
      <c r="DH32" s="643"/>
      <c r="DI32" s="643"/>
      <c r="DJ32" s="643"/>
      <c r="DK32" s="644"/>
      <c r="DL32" s="648" t="s">
        <v>233</v>
      </c>
      <c r="DM32" s="643"/>
      <c r="DN32" s="643"/>
      <c r="DO32" s="643"/>
      <c r="DP32" s="643"/>
      <c r="DQ32" s="643"/>
      <c r="DR32" s="643"/>
      <c r="DS32" s="643"/>
      <c r="DT32" s="643"/>
      <c r="DU32" s="643"/>
      <c r="DV32" s="644"/>
      <c r="DW32" s="645" t="s">
        <v>139</v>
      </c>
      <c r="DX32" s="663"/>
      <c r="DY32" s="663"/>
      <c r="DZ32" s="663"/>
      <c r="EA32" s="663"/>
      <c r="EB32" s="663"/>
      <c r="EC32" s="684"/>
    </row>
    <row r="33" spans="2:133" ht="11.25" customHeight="1">
      <c r="B33" s="639" t="s">
        <v>318</v>
      </c>
      <c r="C33" s="640"/>
      <c r="D33" s="640"/>
      <c r="E33" s="640"/>
      <c r="F33" s="640"/>
      <c r="G33" s="640"/>
      <c r="H33" s="640"/>
      <c r="I33" s="640"/>
      <c r="J33" s="640"/>
      <c r="K33" s="640"/>
      <c r="L33" s="640"/>
      <c r="M33" s="640"/>
      <c r="N33" s="640"/>
      <c r="O33" s="640"/>
      <c r="P33" s="640"/>
      <c r="Q33" s="641"/>
      <c r="R33" s="642">
        <v>644001</v>
      </c>
      <c r="S33" s="643"/>
      <c r="T33" s="643"/>
      <c r="U33" s="643"/>
      <c r="V33" s="643"/>
      <c r="W33" s="643"/>
      <c r="X33" s="643"/>
      <c r="Y33" s="644"/>
      <c r="Z33" s="675">
        <v>5.6</v>
      </c>
      <c r="AA33" s="675"/>
      <c r="AB33" s="675"/>
      <c r="AC33" s="675"/>
      <c r="AD33" s="676" t="s">
        <v>233</v>
      </c>
      <c r="AE33" s="676"/>
      <c r="AF33" s="676"/>
      <c r="AG33" s="676"/>
      <c r="AH33" s="676"/>
      <c r="AI33" s="676"/>
      <c r="AJ33" s="676"/>
      <c r="AK33" s="676"/>
      <c r="AL33" s="645" t="s">
        <v>227</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98.5</v>
      </c>
      <c r="BH33" s="627"/>
      <c r="BI33" s="627"/>
      <c r="BJ33" s="627"/>
      <c r="BK33" s="627"/>
      <c r="BL33" s="627"/>
      <c r="BM33" s="669">
        <v>92.6</v>
      </c>
      <c r="BN33" s="627"/>
      <c r="BO33" s="627"/>
      <c r="BP33" s="627"/>
      <c r="BQ33" s="671"/>
      <c r="BR33" s="709">
        <v>98.5</v>
      </c>
      <c r="BS33" s="627"/>
      <c r="BT33" s="627"/>
      <c r="BU33" s="627"/>
      <c r="BV33" s="627"/>
      <c r="BW33" s="627"/>
      <c r="BX33" s="669">
        <v>92.2</v>
      </c>
      <c r="BY33" s="627"/>
      <c r="BZ33" s="627"/>
      <c r="CA33" s="627"/>
      <c r="CB33" s="671"/>
      <c r="CD33" s="681" t="s">
        <v>320</v>
      </c>
      <c r="CE33" s="682"/>
      <c r="CF33" s="682"/>
      <c r="CG33" s="682"/>
      <c r="CH33" s="682"/>
      <c r="CI33" s="682"/>
      <c r="CJ33" s="682"/>
      <c r="CK33" s="682"/>
      <c r="CL33" s="682"/>
      <c r="CM33" s="682"/>
      <c r="CN33" s="682"/>
      <c r="CO33" s="682"/>
      <c r="CP33" s="682"/>
      <c r="CQ33" s="683"/>
      <c r="CR33" s="642">
        <v>6970696</v>
      </c>
      <c r="CS33" s="661"/>
      <c r="CT33" s="661"/>
      <c r="CU33" s="661"/>
      <c r="CV33" s="661"/>
      <c r="CW33" s="661"/>
      <c r="CX33" s="661"/>
      <c r="CY33" s="662"/>
      <c r="CZ33" s="645">
        <v>62.2</v>
      </c>
      <c r="DA33" s="663"/>
      <c r="DB33" s="663"/>
      <c r="DC33" s="664"/>
      <c r="DD33" s="648">
        <v>4183876</v>
      </c>
      <c r="DE33" s="661"/>
      <c r="DF33" s="661"/>
      <c r="DG33" s="661"/>
      <c r="DH33" s="661"/>
      <c r="DI33" s="661"/>
      <c r="DJ33" s="661"/>
      <c r="DK33" s="662"/>
      <c r="DL33" s="648">
        <v>2928297</v>
      </c>
      <c r="DM33" s="661"/>
      <c r="DN33" s="661"/>
      <c r="DO33" s="661"/>
      <c r="DP33" s="661"/>
      <c r="DQ33" s="661"/>
      <c r="DR33" s="661"/>
      <c r="DS33" s="661"/>
      <c r="DT33" s="661"/>
      <c r="DU33" s="661"/>
      <c r="DV33" s="662"/>
      <c r="DW33" s="645">
        <v>47.8</v>
      </c>
      <c r="DX33" s="663"/>
      <c r="DY33" s="663"/>
      <c r="DZ33" s="663"/>
      <c r="EA33" s="663"/>
      <c r="EB33" s="663"/>
      <c r="EC33" s="684"/>
    </row>
    <row r="34" spans="2:133" ht="11.25" customHeight="1">
      <c r="B34" s="639" t="s">
        <v>321</v>
      </c>
      <c r="C34" s="640"/>
      <c r="D34" s="640"/>
      <c r="E34" s="640"/>
      <c r="F34" s="640"/>
      <c r="G34" s="640"/>
      <c r="H34" s="640"/>
      <c r="I34" s="640"/>
      <c r="J34" s="640"/>
      <c r="K34" s="640"/>
      <c r="L34" s="640"/>
      <c r="M34" s="640"/>
      <c r="N34" s="640"/>
      <c r="O34" s="640"/>
      <c r="P34" s="640"/>
      <c r="Q34" s="641"/>
      <c r="R34" s="642">
        <v>31887</v>
      </c>
      <c r="S34" s="643"/>
      <c r="T34" s="643"/>
      <c r="U34" s="643"/>
      <c r="V34" s="643"/>
      <c r="W34" s="643"/>
      <c r="X34" s="643"/>
      <c r="Y34" s="644"/>
      <c r="Z34" s="675">
        <v>0.3</v>
      </c>
      <c r="AA34" s="675"/>
      <c r="AB34" s="675"/>
      <c r="AC34" s="675"/>
      <c r="AD34" s="676">
        <v>6683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1507639</v>
      </c>
      <c r="CS34" s="643"/>
      <c r="CT34" s="643"/>
      <c r="CU34" s="643"/>
      <c r="CV34" s="643"/>
      <c r="CW34" s="643"/>
      <c r="CX34" s="643"/>
      <c r="CY34" s="644"/>
      <c r="CZ34" s="645">
        <v>13.4</v>
      </c>
      <c r="DA34" s="663"/>
      <c r="DB34" s="663"/>
      <c r="DC34" s="664"/>
      <c r="DD34" s="648">
        <v>1195778</v>
      </c>
      <c r="DE34" s="643"/>
      <c r="DF34" s="643"/>
      <c r="DG34" s="643"/>
      <c r="DH34" s="643"/>
      <c r="DI34" s="643"/>
      <c r="DJ34" s="643"/>
      <c r="DK34" s="644"/>
      <c r="DL34" s="648">
        <v>1032750</v>
      </c>
      <c r="DM34" s="643"/>
      <c r="DN34" s="643"/>
      <c r="DO34" s="643"/>
      <c r="DP34" s="643"/>
      <c r="DQ34" s="643"/>
      <c r="DR34" s="643"/>
      <c r="DS34" s="643"/>
      <c r="DT34" s="643"/>
      <c r="DU34" s="643"/>
      <c r="DV34" s="644"/>
      <c r="DW34" s="645">
        <v>16.8</v>
      </c>
      <c r="DX34" s="663"/>
      <c r="DY34" s="663"/>
      <c r="DZ34" s="663"/>
      <c r="EA34" s="663"/>
      <c r="EB34" s="663"/>
      <c r="EC34" s="684"/>
    </row>
    <row r="35" spans="2:133" ht="11.25" customHeight="1">
      <c r="B35" s="639" t="s">
        <v>323</v>
      </c>
      <c r="C35" s="640"/>
      <c r="D35" s="640"/>
      <c r="E35" s="640"/>
      <c r="F35" s="640"/>
      <c r="G35" s="640"/>
      <c r="H35" s="640"/>
      <c r="I35" s="640"/>
      <c r="J35" s="640"/>
      <c r="K35" s="640"/>
      <c r="L35" s="640"/>
      <c r="M35" s="640"/>
      <c r="N35" s="640"/>
      <c r="O35" s="640"/>
      <c r="P35" s="640"/>
      <c r="Q35" s="641"/>
      <c r="R35" s="642">
        <v>127992</v>
      </c>
      <c r="S35" s="643"/>
      <c r="T35" s="643"/>
      <c r="U35" s="643"/>
      <c r="V35" s="643"/>
      <c r="W35" s="643"/>
      <c r="X35" s="643"/>
      <c r="Y35" s="644"/>
      <c r="Z35" s="675">
        <v>1.1000000000000001</v>
      </c>
      <c r="AA35" s="675"/>
      <c r="AB35" s="675"/>
      <c r="AC35" s="675"/>
      <c r="AD35" s="676" t="s">
        <v>233</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152905</v>
      </c>
      <c r="CS35" s="661"/>
      <c r="CT35" s="661"/>
      <c r="CU35" s="661"/>
      <c r="CV35" s="661"/>
      <c r="CW35" s="661"/>
      <c r="CX35" s="661"/>
      <c r="CY35" s="662"/>
      <c r="CZ35" s="645">
        <v>1.4</v>
      </c>
      <c r="DA35" s="663"/>
      <c r="DB35" s="663"/>
      <c r="DC35" s="664"/>
      <c r="DD35" s="648">
        <v>148289</v>
      </c>
      <c r="DE35" s="661"/>
      <c r="DF35" s="661"/>
      <c r="DG35" s="661"/>
      <c r="DH35" s="661"/>
      <c r="DI35" s="661"/>
      <c r="DJ35" s="661"/>
      <c r="DK35" s="662"/>
      <c r="DL35" s="648">
        <v>148289</v>
      </c>
      <c r="DM35" s="661"/>
      <c r="DN35" s="661"/>
      <c r="DO35" s="661"/>
      <c r="DP35" s="661"/>
      <c r="DQ35" s="661"/>
      <c r="DR35" s="661"/>
      <c r="DS35" s="661"/>
      <c r="DT35" s="661"/>
      <c r="DU35" s="661"/>
      <c r="DV35" s="662"/>
      <c r="DW35" s="645">
        <v>2.4</v>
      </c>
      <c r="DX35" s="663"/>
      <c r="DY35" s="663"/>
      <c r="DZ35" s="663"/>
      <c r="EA35" s="663"/>
      <c r="EB35" s="663"/>
      <c r="EC35" s="684"/>
    </row>
    <row r="36" spans="2:133" ht="11.25" customHeight="1">
      <c r="B36" s="639" t="s">
        <v>327</v>
      </c>
      <c r="C36" s="640"/>
      <c r="D36" s="640"/>
      <c r="E36" s="640"/>
      <c r="F36" s="640"/>
      <c r="G36" s="640"/>
      <c r="H36" s="640"/>
      <c r="I36" s="640"/>
      <c r="J36" s="640"/>
      <c r="K36" s="640"/>
      <c r="L36" s="640"/>
      <c r="M36" s="640"/>
      <c r="N36" s="640"/>
      <c r="O36" s="640"/>
      <c r="P36" s="640"/>
      <c r="Q36" s="641"/>
      <c r="R36" s="642">
        <v>209199</v>
      </c>
      <c r="S36" s="643"/>
      <c r="T36" s="643"/>
      <c r="U36" s="643"/>
      <c r="V36" s="643"/>
      <c r="W36" s="643"/>
      <c r="X36" s="643"/>
      <c r="Y36" s="644"/>
      <c r="Z36" s="675">
        <v>1.8</v>
      </c>
      <c r="AA36" s="675"/>
      <c r="AB36" s="675"/>
      <c r="AC36" s="675"/>
      <c r="AD36" s="676" t="s">
        <v>233</v>
      </c>
      <c r="AE36" s="676"/>
      <c r="AF36" s="676"/>
      <c r="AG36" s="676"/>
      <c r="AH36" s="676"/>
      <c r="AI36" s="676"/>
      <c r="AJ36" s="676"/>
      <c r="AK36" s="676"/>
      <c r="AL36" s="645" t="s">
        <v>233</v>
      </c>
      <c r="AM36" s="646"/>
      <c r="AN36" s="646"/>
      <c r="AO36" s="677"/>
      <c r="AP36" s="235"/>
      <c r="AQ36" s="694" t="s">
        <v>328</v>
      </c>
      <c r="AR36" s="695"/>
      <c r="AS36" s="695"/>
      <c r="AT36" s="695"/>
      <c r="AU36" s="695"/>
      <c r="AV36" s="695"/>
      <c r="AW36" s="695"/>
      <c r="AX36" s="695"/>
      <c r="AY36" s="696"/>
      <c r="AZ36" s="697">
        <v>2321044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9622</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3566321</v>
      </c>
      <c r="CS36" s="643"/>
      <c r="CT36" s="643"/>
      <c r="CU36" s="643"/>
      <c r="CV36" s="643"/>
      <c r="CW36" s="643"/>
      <c r="CX36" s="643"/>
      <c r="CY36" s="644"/>
      <c r="CZ36" s="645">
        <v>31.8</v>
      </c>
      <c r="DA36" s="663"/>
      <c r="DB36" s="663"/>
      <c r="DC36" s="664"/>
      <c r="DD36" s="648">
        <v>1513027</v>
      </c>
      <c r="DE36" s="643"/>
      <c r="DF36" s="643"/>
      <c r="DG36" s="643"/>
      <c r="DH36" s="643"/>
      <c r="DI36" s="643"/>
      <c r="DJ36" s="643"/>
      <c r="DK36" s="644"/>
      <c r="DL36" s="648">
        <v>998570</v>
      </c>
      <c r="DM36" s="643"/>
      <c r="DN36" s="643"/>
      <c r="DO36" s="643"/>
      <c r="DP36" s="643"/>
      <c r="DQ36" s="643"/>
      <c r="DR36" s="643"/>
      <c r="DS36" s="643"/>
      <c r="DT36" s="643"/>
      <c r="DU36" s="643"/>
      <c r="DV36" s="644"/>
      <c r="DW36" s="645">
        <v>16.3</v>
      </c>
      <c r="DX36" s="663"/>
      <c r="DY36" s="663"/>
      <c r="DZ36" s="663"/>
      <c r="EA36" s="663"/>
      <c r="EB36" s="663"/>
      <c r="EC36" s="684"/>
    </row>
    <row r="37" spans="2:133" ht="11.25" customHeight="1">
      <c r="B37" s="639" t="s">
        <v>331</v>
      </c>
      <c r="C37" s="640"/>
      <c r="D37" s="640"/>
      <c r="E37" s="640"/>
      <c r="F37" s="640"/>
      <c r="G37" s="640"/>
      <c r="H37" s="640"/>
      <c r="I37" s="640"/>
      <c r="J37" s="640"/>
      <c r="K37" s="640"/>
      <c r="L37" s="640"/>
      <c r="M37" s="640"/>
      <c r="N37" s="640"/>
      <c r="O37" s="640"/>
      <c r="P37" s="640"/>
      <c r="Q37" s="641"/>
      <c r="R37" s="642">
        <v>38366</v>
      </c>
      <c r="S37" s="643"/>
      <c r="T37" s="643"/>
      <c r="U37" s="643"/>
      <c r="V37" s="643"/>
      <c r="W37" s="643"/>
      <c r="X37" s="643"/>
      <c r="Y37" s="644"/>
      <c r="Z37" s="675">
        <v>0.3</v>
      </c>
      <c r="AA37" s="675"/>
      <c r="AB37" s="675"/>
      <c r="AC37" s="675"/>
      <c r="AD37" s="676" t="s">
        <v>233</v>
      </c>
      <c r="AE37" s="676"/>
      <c r="AF37" s="676"/>
      <c r="AG37" s="676"/>
      <c r="AH37" s="676"/>
      <c r="AI37" s="676"/>
      <c r="AJ37" s="676"/>
      <c r="AK37" s="676"/>
      <c r="AL37" s="645" t="s">
        <v>233</v>
      </c>
      <c r="AM37" s="646"/>
      <c r="AN37" s="646"/>
      <c r="AO37" s="677"/>
      <c r="AQ37" s="685" t="s">
        <v>332</v>
      </c>
      <c r="AR37" s="686"/>
      <c r="AS37" s="686"/>
      <c r="AT37" s="686"/>
      <c r="AU37" s="686"/>
      <c r="AV37" s="686"/>
      <c r="AW37" s="686"/>
      <c r="AX37" s="686"/>
      <c r="AY37" s="687"/>
      <c r="AZ37" s="642">
        <v>1098646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-9077</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487834</v>
      </c>
      <c r="CS37" s="661"/>
      <c r="CT37" s="661"/>
      <c r="CU37" s="661"/>
      <c r="CV37" s="661"/>
      <c r="CW37" s="661"/>
      <c r="CX37" s="661"/>
      <c r="CY37" s="662"/>
      <c r="CZ37" s="645">
        <v>4.4000000000000004</v>
      </c>
      <c r="DA37" s="663"/>
      <c r="DB37" s="663"/>
      <c r="DC37" s="664"/>
      <c r="DD37" s="648">
        <v>441644</v>
      </c>
      <c r="DE37" s="661"/>
      <c r="DF37" s="661"/>
      <c r="DG37" s="661"/>
      <c r="DH37" s="661"/>
      <c r="DI37" s="661"/>
      <c r="DJ37" s="661"/>
      <c r="DK37" s="662"/>
      <c r="DL37" s="648">
        <v>438949</v>
      </c>
      <c r="DM37" s="661"/>
      <c r="DN37" s="661"/>
      <c r="DO37" s="661"/>
      <c r="DP37" s="661"/>
      <c r="DQ37" s="661"/>
      <c r="DR37" s="661"/>
      <c r="DS37" s="661"/>
      <c r="DT37" s="661"/>
      <c r="DU37" s="661"/>
      <c r="DV37" s="662"/>
      <c r="DW37" s="645">
        <v>7.2</v>
      </c>
      <c r="DX37" s="663"/>
      <c r="DY37" s="663"/>
      <c r="DZ37" s="663"/>
      <c r="EA37" s="663"/>
      <c r="EB37" s="663"/>
      <c r="EC37" s="684"/>
    </row>
    <row r="38" spans="2:133" ht="11.25" customHeight="1">
      <c r="B38" s="639" t="s">
        <v>335</v>
      </c>
      <c r="C38" s="640"/>
      <c r="D38" s="640"/>
      <c r="E38" s="640"/>
      <c r="F38" s="640"/>
      <c r="G38" s="640"/>
      <c r="H38" s="640"/>
      <c r="I38" s="640"/>
      <c r="J38" s="640"/>
      <c r="K38" s="640"/>
      <c r="L38" s="640"/>
      <c r="M38" s="640"/>
      <c r="N38" s="640"/>
      <c r="O38" s="640"/>
      <c r="P38" s="640"/>
      <c r="Q38" s="641"/>
      <c r="R38" s="642">
        <v>293448</v>
      </c>
      <c r="S38" s="643"/>
      <c r="T38" s="643"/>
      <c r="U38" s="643"/>
      <c r="V38" s="643"/>
      <c r="W38" s="643"/>
      <c r="X38" s="643"/>
      <c r="Y38" s="644"/>
      <c r="Z38" s="675">
        <v>2.6</v>
      </c>
      <c r="AA38" s="675"/>
      <c r="AB38" s="675"/>
      <c r="AC38" s="675"/>
      <c r="AD38" s="676">
        <v>11402</v>
      </c>
      <c r="AE38" s="676"/>
      <c r="AF38" s="676"/>
      <c r="AG38" s="676"/>
      <c r="AH38" s="676"/>
      <c r="AI38" s="676"/>
      <c r="AJ38" s="676"/>
      <c r="AK38" s="676"/>
      <c r="AL38" s="645">
        <v>0.2</v>
      </c>
      <c r="AM38" s="646"/>
      <c r="AN38" s="646"/>
      <c r="AO38" s="677"/>
      <c r="AQ38" s="685" t="s">
        <v>336</v>
      </c>
      <c r="AR38" s="686"/>
      <c r="AS38" s="686"/>
      <c r="AT38" s="686"/>
      <c r="AU38" s="686"/>
      <c r="AV38" s="686"/>
      <c r="AW38" s="686"/>
      <c r="AX38" s="686"/>
      <c r="AY38" s="687"/>
      <c r="AZ38" s="642">
        <v>295892</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2688</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1220155</v>
      </c>
      <c r="CS38" s="643"/>
      <c r="CT38" s="643"/>
      <c r="CU38" s="643"/>
      <c r="CV38" s="643"/>
      <c r="CW38" s="643"/>
      <c r="CX38" s="643"/>
      <c r="CY38" s="644"/>
      <c r="CZ38" s="645">
        <v>10.9</v>
      </c>
      <c r="DA38" s="663"/>
      <c r="DB38" s="663"/>
      <c r="DC38" s="664"/>
      <c r="DD38" s="648">
        <v>1036741</v>
      </c>
      <c r="DE38" s="643"/>
      <c r="DF38" s="643"/>
      <c r="DG38" s="643"/>
      <c r="DH38" s="643"/>
      <c r="DI38" s="643"/>
      <c r="DJ38" s="643"/>
      <c r="DK38" s="644"/>
      <c r="DL38" s="648">
        <v>748688</v>
      </c>
      <c r="DM38" s="643"/>
      <c r="DN38" s="643"/>
      <c r="DO38" s="643"/>
      <c r="DP38" s="643"/>
      <c r="DQ38" s="643"/>
      <c r="DR38" s="643"/>
      <c r="DS38" s="643"/>
      <c r="DT38" s="643"/>
      <c r="DU38" s="643"/>
      <c r="DV38" s="644"/>
      <c r="DW38" s="645">
        <v>12.2</v>
      </c>
      <c r="DX38" s="663"/>
      <c r="DY38" s="663"/>
      <c r="DZ38" s="663"/>
      <c r="EA38" s="663"/>
      <c r="EB38" s="663"/>
      <c r="EC38" s="684"/>
    </row>
    <row r="39" spans="2:133" ht="11.25" customHeight="1">
      <c r="B39" s="639" t="s">
        <v>339</v>
      </c>
      <c r="C39" s="640"/>
      <c r="D39" s="640"/>
      <c r="E39" s="640"/>
      <c r="F39" s="640"/>
      <c r="G39" s="640"/>
      <c r="H39" s="640"/>
      <c r="I39" s="640"/>
      <c r="J39" s="640"/>
      <c r="K39" s="640"/>
      <c r="L39" s="640"/>
      <c r="M39" s="640"/>
      <c r="N39" s="640"/>
      <c r="O39" s="640"/>
      <c r="P39" s="640"/>
      <c r="Q39" s="641"/>
      <c r="R39" s="642">
        <v>670200</v>
      </c>
      <c r="S39" s="643"/>
      <c r="T39" s="643"/>
      <c r="U39" s="643"/>
      <c r="V39" s="643"/>
      <c r="W39" s="643"/>
      <c r="X39" s="643"/>
      <c r="Y39" s="644"/>
      <c r="Z39" s="675">
        <v>5.9</v>
      </c>
      <c r="AA39" s="675"/>
      <c r="AB39" s="675"/>
      <c r="AC39" s="675"/>
      <c r="AD39" s="676" t="s">
        <v>227</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v>27026</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4208</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206511</v>
      </c>
      <c r="CS39" s="661"/>
      <c r="CT39" s="661"/>
      <c r="CU39" s="661"/>
      <c r="CV39" s="661"/>
      <c r="CW39" s="661"/>
      <c r="CX39" s="661"/>
      <c r="CY39" s="662"/>
      <c r="CZ39" s="645">
        <v>1.8</v>
      </c>
      <c r="DA39" s="663"/>
      <c r="DB39" s="663"/>
      <c r="DC39" s="664"/>
      <c r="DD39" s="648">
        <v>21606</v>
      </c>
      <c r="DE39" s="661"/>
      <c r="DF39" s="661"/>
      <c r="DG39" s="661"/>
      <c r="DH39" s="661"/>
      <c r="DI39" s="661"/>
      <c r="DJ39" s="661"/>
      <c r="DK39" s="662"/>
      <c r="DL39" s="648" t="s">
        <v>233</v>
      </c>
      <c r="DM39" s="661"/>
      <c r="DN39" s="661"/>
      <c r="DO39" s="661"/>
      <c r="DP39" s="661"/>
      <c r="DQ39" s="661"/>
      <c r="DR39" s="661"/>
      <c r="DS39" s="661"/>
      <c r="DT39" s="661"/>
      <c r="DU39" s="661"/>
      <c r="DV39" s="662"/>
      <c r="DW39" s="645" t="s">
        <v>233</v>
      </c>
      <c r="DX39" s="663"/>
      <c r="DY39" s="663"/>
      <c r="DZ39" s="663"/>
      <c r="EA39" s="663"/>
      <c r="EB39" s="663"/>
      <c r="EC39" s="684"/>
    </row>
    <row r="40" spans="2:133" ht="11.25" customHeight="1">
      <c r="B40" s="639" t="s">
        <v>343</v>
      </c>
      <c r="C40" s="640"/>
      <c r="D40" s="640"/>
      <c r="E40" s="640"/>
      <c r="F40" s="640"/>
      <c r="G40" s="640"/>
      <c r="H40" s="640"/>
      <c r="I40" s="640"/>
      <c r="J40" s="640"/>
      <c r="K40" s="640"/>
      <c r="L40" s="640"/>
      <c r="M40" s="640"/>
      <c r="N40" s="640"/>
      <c r="O40" s="640"/>
      <c r="P40" s="640"/>
      <c r="Q40" s="641"/>
      <c r="R40" s="642">
        <v>23000</v>
      </c>
      <c r="S40" s="643"/>
      <c r="T40" s="643"/>
      <c r="U40" s="643"/>
      <c r="V40" s="643"/>
      <c r="W40" s="643"/>
      <c r="X40" s="643"/>
      <c r="Y40" s="644"/>
      <c r="Z40" s="675">
        <v>0.2</v>
      </c>
      <c r="AA40" s="675"/>
      <c r="AB40" s="675"/>
      <c r="AC40" s="675"/>
      <c r="AD40" s="676" t="s">
        <v>227</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v>2243</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98</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317165</v>
      </c>
      <c r="CS40" s="643"/>
      <c r="CT40" s="643"/>
      <c r="CU40" s="643"/>
      <c r="CV40" s="643"/>
      <c r="CW40" s="643"/>
      <c r="CX40" s="643"/>
      <c r="CY40" s="644"/>
      <c r="CZ40" s="645">
        <v>2.8</v>
      </c>
      <c r="DA40" s="663"/>
      <c r="DB40" s="663"/>
      <c r="DC40" s="664"/>
      <c r="DD40" s="648">
        <v>268435</v>
      </c>
      <c r="DE40" s="643"/>
      <c r="DF40" s="643"/>
      <c r="DG40" s="643"/>
      <c r="DH40" s="643"/>
      <c r="DI40" s="643"/>
      <c r="DJ40" s="643"/>
      <c r="DK40" s="644"/>
      <c r="DL40" s="648" t="s">
        <v>227</v>
      </c>
      <c r="DM40" s="643"/>
      <c r="DN40" s="643"/>
      <c r="DO40" s="643"/>
      <c r="DP40" s="643"/>
      <c r="DQ40" s="643"/>
      <c r="DR40" s="643"/>
      <c r="DS40" s="643"/>
      <c r="DT40" s="643"/>
      <c r="DU40" s="643"/>
      <c r="DV40" s="644"/>
      <c r="DW40" s="645" t="s">
        <v>233</v>
      </c>
      <c r="DX40" s="663"/>
      <c r="DY40" s="663"/>
      <c r="DZ40" s="663"/>
      <c r="EA40" s="663"/>
      <c r="EB40" s="663"/>
      <c r="EC40" s="684"/>
    </row>
    <row r="41" spans="2:133" ht="11.25" customHeight="1">
      <c r="B41" s="639" t="s">
        <v>348</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139</v>
      </c>
      <c r="AA41" s="675"/>
      <c r="AB41" s="675"/>
      <c r="AC41" s="675"/>
      <c r="AD41" s="676" t="s">
        <v>233</v>
      </c>
      <c r="AE41" s="676"/>
      <c r="AF41" s="676"/>
      <c r="AG41" s="676"/>
      <c r="AH41" s="676"/>
      <c r="AI41" s="676"/>
      <c r="AJ41" s="676"/>
      <c r="AK41" s="676"/>
      <c r="AL41" s="645" t="s">
        <v>233</v>
      </c>
      <c r="AM41" s="646"/>
      <c r="AN41" s="646"/>
      <c r="AO41" s="677"/>
      <c r="AQ41" s="685" t="s">
        <v>349</v>
      </c>
      <c r="AR41" s="686"/>
      <c r="AS41" s="686"/>
      <c r="AT41" s="686"/>
      <c r="AU41" s="686"/>
      <c r="AV41" s="686"/>
      <c r="AW41" s="686"/>
      <c r="AX41" s="686"/>
      <c r="AY41" s="687"/>
      <c r="AZ41" s="642">
        <v>207050</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139</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352</v>
      </c>
      <c r="C42" s="640"/>
      <c r="D42" s="640"/>
      <c r="E42" s="640"/>
      <c r="F42" s="640"/>
      <c r="G42" s="640"/>
      <c r="H42" s="640"/>
      <c r="I42" s="640"/>
      <c r="J42" s="640"/>
      <c r="K42" s="640"/>
      <c r="L42" s="640"/>
      <c r="M42" s="640"/>
      <c r="N42" s="640"/>
      <c r="O42" s="640"/>
      <c r="P42" s="640"/>
      <c r="Q42" s="641"/>
      <c r="R42" s="642">
        <v>190600</v>
      </c>
      <c r="S42" s="643"/>
      <c r="T42" s="643"/>
      <c r="U42" s="643"/>
      <c r="V42" s="643"/>
      <c r="W42" s="643"/>
      <c r="X42" s="643"/>
      <c r="Y42" s="644"/>
      <c r="Z42" s="675">
        <v>1.7</v>
      </c>
      <c r="AA42" s="675"/>
      <c r="AB42" s="675"/>
      <c r="AC42" s="675"/>
      <c r="AD42" s="676" t="s">
        <v>233</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690187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345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565883</v>
      </c>
      <c r="CS42" s="643"/>
      <c r="CT42" s="643"/>
      <c r="CU42" s="643"/>
      <c r="CV42" s="643"/>
      <c r="CW42" s="643"/>
      <c r="CX42" s="643"/>
      <c r="CY42" s="644"/>
      <c r="CZ42" s="645">
        <v>5</v>
      </c>
      <c r="DA42" s="646"/>
      <c r="DB42" s="646"/>
      <c r="DC42" s="647"/>
      <c r="DD42" s="648">
        <v>176871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356</v>
      </c>
      <c r="C43" s="624"/>
      <c r="D43" s="624"/>
      <c r="E43" s="624"/>
      <c r="F43" s="624"/>
      <c r="G43" s="624"/>
      <c r="H43" s="624"/>
      <c r="I43" s="624"/>
      <c r="J43" s="624"/>
      <c r="K43" s="624"/>
      <c r="L43" s="624"/>
      <c r="M43" s="624"/>
      <c r="N43" s="624"/>
      <c r="O43" s="624"/>
      <c r="P43" s="624"/>
      <c r="Q43" s="625"/>
      <c r="R43" s="626">
        <v>11439208</v>
      </c>
      <c r="S43" s="665"/>
      <c r="T43" s="665"/>
      <c r="U43" s="665"/>
      <c r="V43" s="665"/>
      <c r="W43" s="665"/>
      <c r="X43" s="665"/>
      <c r="Y43" s="666"/>
      <c r="Z43" s="667">
        <v>100</v>
      </c>
      <c r="AA43" s="667"/>
      <c r="AB43" s="667"/>
      <c r="AC43" s="667"/>
      <c r="AD43" s="668">
        <v>5918498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16353</v>
      </c>
      <c r="CS43" s="661"/>
      <c r="CT43" s="661"/>
      <c r="CU43" s="661"/>
      <c r="CV43" s="661"/>
      <c r="CW43" s="661"/>
      <c r="CX43" s="661"/>
      <c r="CY43" s="662"/>
      <c r="CZ43" s="645">
        <v>0.1</v>
      </c>
      <c r="DA43" s="663"/>
      <c r="DB43" s="663"/>
      <c r="DC43" s="664"/>
      <c r="DD43" s="648">
        <v>16353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538057</v>
      </c>
      <c r="CS44" s="643"/>
      <c r="CT44" s="643"/>
      <c r="CU44" s="643"/>
      <c r="CV44" s="643"/>
      <c r="CW44" s="643"/>
      <c r="CX44" s="643"/>
      <c r="CY44" s="644"/>
      <c r="CZ44" s="645">
        <v>4.8</v>
      </c>
      <c r="DA44" s="646"/>
      <c r="DB44" s="646"/>
      <c r="DC44" s="647"/>
      <c r="DD44" s="648">
        <v>166570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124967</v>
      </c>
      <c r="CS45" s="661"/>
      <c r="CT45" s="661"/>
      <c r="CU45" s="661"/>
      <c r="CV45" s="661"/>
      <c r="CW45" s="661"/>
      <c r="CX45" s="661"/>
      <c r="CY45" s="662"/>
      <c r="CZ45" s="645">
        <v>1.1000000000000001</v>
      </c>
      <c r="DA45" s="663"/>
      <c r="DB45" s="663"/>
      <c r="DC45" s="664"/>
      <c r="DD45" s="648">
        <v>424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316726</v>
      </c>
      <c r="CS46" s="643"/>
      <c r="CT46" s="643"/>
      <c r="CU46" s="643"/>
      <c r="CV46" s="643"/>
      <c r="CW46" s="643"/>
      <c r="CX46" s="643"/>
      <c r="CY46" s="644"/>
      <c r="CZ46" s="645">
        <v>2.8</v>
      </c>
      <c r="DA46" s="646"/>
      <c r="DB46" s="646"/>
      <c r="DC46" s="647"/>
      <c r="DD46" s="648">
        <v>165482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27826</v>
      </c>
      <c r="CS47" s="661"/>
      <c r="CT47" s="661"/>
      <c r="CU47" s="661"/>
      <c r="CV47" s="661"/>
      <c r="CW47" s="661"/>
      <c r="CX47" s="661"/>
      <c r="CY47" s="662"/>
      <c r="CZ47" s="645">
        <v>0.2</v>
      </c>
      <c r="DA47" s="663"/>
      <c r="DB47" s="663"/>
      <c r="DC47" s="664"/>
      <c r="DD47" s="648">
        <v>10301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139</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11210103</v>
      </c>
      <c r="CS49" s="627"/>
      <c r="CT49" s="627"/>
      <c r="CU49" s="627"/>
      <c r="CV49" s="627"/>
      <c r="CW49" s="627"/>
      <c r="CX49" s="627"/>
      <c r="CY49" s="628"/>
      <c r="CZ49" s="629">
        <v>100</v>
      </c>
      <c r="DA49" s="630"/>
      <c r="DB49" s="630"/>
      <c r="DC49" s="631"/>
      <c r="DD49" s="632">
        <v>6847527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CvytCDGqWsGo6QGmaR8wX4zbsT9PCLfrBDTOxkZcm736VEVtXrX3to2F3OGm9G1maHdlaFSIKQSa4MmzfdQ9w==" saltValue="rWA5ECLkiwFifCbNp3oH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22" zoomScale="70" zoomScaleNormal="25" zoomScaleSheetLayoutView="70" workbookViewId="0">
      <selection activeCell="V35" sqref="V35:Z35"/>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389</v>
      </c>
      <c r="C7" s="1108"/>
      <c r="D7" s="1108"/>
      <c r="E7" s="1108"/>
      <c r="F7" s="1108"/>
      <c r="G7" s="1108"/>
      <c r="H7" s="1108"/>
      <c r="I7" s="1108"/>
      <c r="J7" s="1108"/>
      <c r="K7" s="1108"/>
      <c r="L7" s="1108"/>
      <c r="M7" s="1108"/>
      <c r="N7" s="1108"/>
      <c r="O7" s="1108"/>
      <c r="P7" s="1109"/>
      <c r="Q7" s="1161">
        <v>11418</v>
      </c>
      <c r="R7" s="1162"/>
      <c r="S7" s="1162"/>
      <c r="T7" s="1162"/>
      <c r="U7" s="1162"/>
      <c r="V7" s="1162">
        <v>11189</v>
      </c>
      <c r="W7" s="1162"/>
      <c r="X7" s="1162"/>
      <c r="Y7" s="1162"/>
      <c r="Z7" s="1162"/>
      <c r="AA7" s="1162">
        <v>229</v>
      </c>
      <c r="AB7" s="1162"/>
      <c r="AC7" s="1162"/>
      <c r="AD7" s="1162"/>
      <c r="AE7" s="1163"/>
      <c r="AF7" s="1164">
        <v>220</v>
      </c>
      <c r="AG7" s="1165"/>
      <c r="AH7" s="1165"/>
      <c r="AI7" s="1165"/>
      <c r="AJ7" s="1166"/>
      <c r="AK7" s="1148">
        <v>209</v>
      </c>
      <c r="AL7" s="1149"/>
      <c r="AM7" s="1149"/>
      <c r="AN7" s="1149"/>
      <c r="AO7" s="1149"/>
      <c r="AP7" s="1149">
        <v>10633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618</v>
      </c>
      <c r="BT7" s="1153"/>
      <c r="BU7" s="1153"/>
      <c r="BV7" s="1153"/>
      <c r="BW7" s="1153"/>
      <c r="BX7" s="1153"/>
      <c r="BY7" s="1153"/>
      <c r="BZ7" s="1153"/>
      <c r="CA7" s="1153"/>
      <c r="CB7" s="1153"/>
      <c r="CC7" s="1153"/>
      <c r="CD7" s="1153"/>
      <c r="CE7" s="1153"/>
      <c r="CF7" s="1153"/>
      <c r="CG7" s="1154"/>
      <c r="CH7" s="1145">
        <v>2</v>
      </c>
      <c r="CI7" s="1146"/>
      <c r="CJ7" s="1146"/>
      <c r="CK7" s="1146"/>
      <c r="CL7" s="1147"/>
      <c r="CM7" s="1145">
        <v>31</v>
      </c>
      <c r="CN7" s="1146"/>
      <c r="CO7" s="1146"/>
      <c r="CP7" s="1146"/>
      <c r="CQ7" s="1147"/>
      <c r="CR7" s="1145">
        <v>15</v>
      </c>
      <c r="CS7" s="1146"/>
      <c r="CT7" s="1146"/>
      <c r="CU7" s="1146"/>
      <c r="CV7" s="1147"/>
      <c r="CW7" s="1145" t="s">
        <v>621</v>
      </c>
      <c r="CX7" s="1146"/>
      <c r="CY7" s="1146"/>
      <c r="CZ7" s="1146"/>
      <c r="DA7" s="1147"/>
      <c r="DB7" s="1145" t="s">
        <v>604</v>
      </c>
      <c r="DC7" s="1146"/>
      <c r="DD7" s="1146"/>
      <c r="DE7" s="1146"/>
      <c r="DF7" s="1147"/>
      <c r="DG7" s="1145" t="s">
        <v>619</v>
      </c>
      <c r="DH7" s="1146"/>
      <c r="DI7" s="1146"/>
      <c r="DJ7" s="1146"/>
      <c r="DK7" s="1147"/>
      <c r="DL7" s="1145" t="s">
        <v>606</v>
      </c>
      <c r="DM7" s="1146"/>
      <c r="DN7" s="1146"/>
      <c r="DO7" s="1146"/>
      <c r="DP7" s="1147"/>
      <c r="DQ7" s="1145" t="s">
        <v>604</v>
      </c>
      <c r="DR7" s="1146"/>
      <c r="DS7" s="1146"/>
      <c r="DT7" s="1146"/>
      <c r="DU7" s="1147"/>
      <c r="DV7" s="1172"/>
      <c r="DW7" s="1173"/>
      <c r="DX7" s="1173"/>
      <c r="DY7" s="1173"/>
      <c r="DZ7" s="1174"/>
      <c r="EA7" s="256"/>
    </row>
    <row r="8" spans="1:131" s="257" customFormat="1" ht="26.25" customHeight="1">
      <c r="A8" s="263">
        <v>2</v>
      </c>
      <c r="B8" s="1088" t="s">
        <v>390</v>
      </c>
      <c r="C8" s="1089"/>
      <c r="D8" s="1089"/>
      <c r="E8" s="1089"/>
      <c r="F8" s="1089"/>
      <c r="G8" s="1089"/>
      <c r="H8" s="1089"/>
      <c r="I8" s="1089"/>
      <c r="J8" s="1089"/>
      <c r="K8" s="1089"/>
      <c r="L8" s="1089"/>
      <c r="M8" s="1089"/>
      <c r="N8" s="1089"/>
      <c r="O8" s="1089"/>
      <c r="P8" s="1090"/>
      <c r="Q8" s="1100">
        <v>31</v>
      </c>
      <c r="R8" s="1101"/>
      <c r="S8" s="1101"/>
      <c r="T8" s="1101"/>
      <c r="U8" s="1101"/>
      <c r="V8" s="1101">
        <v>30</v>
      </c>
      <c r="W8" s="1101"/>
      <c r="X8" s="1101"/>
      <c r="Y8" s="1101"/>
      <c r="Z8" s="1101"/>
      <c r="AA8" s="1101">
        <v>1</v>
      </c>
      <c r="AB8" s="1101"/>
      <c r="AC8" s="1101"/>
      <c r="AD8" s="1101"/>
      <c r="AE8" s="1102"/>
      <c r="AF8" s="1094">
        <v>1</v>
      </c>
      <c r="AG8" s="1095"/>
      <c r="AH8" s="1095"/>
      <c r="AI8" s="1095"/>
      <c r="AJ8" s="1096"/>
      <c r="AK8" s="1143">
        <v>7</v>
      </c>
      <c r="AL8" s="1144"/>
      <c r="AM8" s="1144"/>
      <c r="AN8" s="1144"/>
      <c r="AO8" s="1144"/>
      <c r="AP8" s="1144" t="s">
        <v>604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392</v>
      </c>
      <c r="B23" s="1001" t="s">
        <v>393</v>
      </c>
      <c r="C23" s="1002"/>
      <c r="D23" s="1002"/>
      <c r="E23" s="1002"/>
      <c r="F23" s="1002"/>
      <c r="G23" s="1002"/>
      <c r="H23" s="1002"/>
      <c r="I23" s="1002"/>
      <c r="J23" s="1002"/>
      <c r="K23" s="1002"/>
      <c r="L23" s="1002"/>
      <c r="M23" s="1002"/>
      <c r="N23" s="1002"/>
      <c r="O23" s="1002"/>
      <c r="P23" s="1003"/>
      <c r="Q23" s="1125">
        <v>11439</v>
      </c>
      <c r="R23" s="1126"/>
      <c r="S23" s="1126"/>
      <c r="T23" s="1126"/>
      <c r="U23" s="1126"/>
      <c r="V23" s="1126">
        <v>11210</v>
      </c>
      <c r="W23" s="1126"/>
      <c r="X23" s="1126"/>
      <c r="Y23" s="1126"/>
      <c r="Z23" s="1126"/>
      <c r="AA23" s="1126">
        <v>229</v>
      </c>
      <c r="AB23" s="1126"/>
      <c r="AC23" s="1126"/>
      <c r="AD23" s="1126"/>
      <c r="AE23" s="1127"/>
      <c r="AF23" s="1128">
        <v>221</v>
      </c>
      <c r="AG23" s="1126"/>
      <c r="AH23" s="1126"/>
      <c r="AI23" s="1126"/>
      <c r="AJ23" s="1129"/>
      <c r="AK23" s="1130"/>
      <c r="AL23" s="1131"/>
      <c r="AM23" s="1131"/>
      <c r="AN23" s="1131"/>
      <c r="AO23" s="1131"/>
      <c r="AP23" s="1126">
        <v>10633</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405</v>
      </c>
      <c r="C28" s="1108"/>
      <c r="D28" s="1108"/>
      <c r="E28" s="1108"/>
      <c r="F28" s="1108"/>
      <c r="G28" s="1108"/>
      <c r="H28" s="1108"/>
      <c r="I28" s="1108"/>
      <c r="J28" s="1108"/>
      <c r="K28" s="1108"/>
      <c r="L28" s="1108"/>
      <c r="M28" s="1108"/>
      <c r="N28" s="1108"/>
      <c r="O28" s="1108"/>
      <c r="P28" s="1109"/>
      <c r="Q28" s="1110">
        <v>2163</v>
      </c>
      <c r="R28" s="1111"/>
      <c r="S28" s="1111"/>
      <c r="T28" s="1111"/>
      <c r="U28" s="1111"/>
      <c r="V28" s="1111">
        <v>2153</v>
      </c>
      <c r="W28" s="1111"/>
      <c r="X28" s="1111"/>
      <c r="Y28" s="1111"/>
      <c r="Z28" s="1111"/>
      <c r="AA28" s="1111">
        <v>10</v>
      </c>
      <c r="AB28" s="1111"/>
      <c r="AC28" s="1111"/>
      <c r="AD28" s="1111"/>
      <c r="AE28" s="1112"/>
      <c r="AF28" s="1113">
        <v>10</v>
      </c>
      <c r="AG28" s="1111"/>
      <c r="AH28" s="1111"/>
      <c r="AI28" s="1111"/>
      <c r="AJ28" s="1114"/>
      <c r="AK28" s="1115">
        <v>207</v>
      </c>
      <c r="AL28" s="1103"/>
      <c r="AM28" s="1103"/>
      <c r="AN28" s="1103"/>
      <c r="AO28" s="1103"/>
      <c r="AP28" s="1103" t="s">
        <v>607</v>
      </c>
      <c r="AQ28" s="1103"/>
      <c r="AR28" s="1103"/>
      <c r="AS28" s="1103"/>
      <c r="AT28" s="1103"/>
      <c r="AU28" s="1103" t="s">
        <v>605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406</v>
      </c>
      <c r="C29" s="1089"/>
      <c r="D29" s="1089"/>
      <c r="E29" s="1089"/>
      <c r="F29" s="1089"/>
      <c r="G29" s="1089"/>
      <c r="H29" s="1089"/>
      <c r="I29" s="1089"/>
      <c r="J29" s="1089"/>
      <c r="K29" s="1089"/>
      <c r="L29" s="1089"/>
      <c r="M29" s="1089"/>
      <c r="N29" s="1089"/>
      <c r="O29" s="1089"/>
      <c r="P29" s="1090"/>
      <c r="Q29" s="1100">
        <v>2447</v>
      </c>
      <c r="R29" s="1101"/>
      <c r="S29" s="1101"/>
      <c r="T29" s="1101"/>
      <c r="U29" s="1101"/>
      <c r="V29" s="1101">
        <v>2318</v>
      </c>
      <c r="W29" s="1101"/>
      <c r="X29" s="1101"/>
      <c r="Y29" s="1101"/>
      <c r="Z29" s="1101"/>
      <c r="AA29" s="1101">
        <v>130</v>
      </c>
      <c r="AB29" s="1101"/>
      <c r="AC29" s="1101"/>
      <c r="AD29" s="1101"/>
      <c r="AE29" s="1102"/>
      <c r="AF29" s="1094">
        <v>130</v>
      </c>
      <c r="AG29" s="1095"/>
      <c r="AH29" s="1095"/>
      <c r="AI29" s="1095"/>
      <c r="AJ29" s="1096"/>
      <c r="AK29" s="1037">
        <v>417</v>
      </c>
      <c r="AL29" s="1028"/>
      <c r="AM29" s="1028"/>
      <c r="AN29" s="1028"/>
      <c r="AO29" s="1028"/>
      <c r="AP29" s="1028" t="s">
        <v>604</v>
      </c>
      <c r="AQ29" s="1028"/>
      <c r="AR29" s="1028"/>
      <c r="AS29" s="1028"/>
      <c r="AT29" s="1028"/>
      <c r="AU29" s="1028" t="s">
        <v>604</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407</v>
      </c>
      <c r="C30" s="1089"/>
      <c r="D30" s="1089"/>
      <c r="E30" s="1089"/>
      <c r="F30" s="1089"/>
      <c r="G30" s="1089"/>
      <c r="H30" s="1089"/>
      <c r="I30" s="1089"/>
      <c r="J30" s="1089"/>
      <c r="K30" s="1089"/>
      <c r="L30" s="1089"/>
      <c r="M30" s="1089"/>
      <c r="N30" s="1089"/>
      <c r="O30" s="1089"/>
      <c r="P30" s="1090"/>
      <c r="Q30" s="1100">
        <v>479</v>
      </c>
      <c r="R30" s="1101"/>
      <c r="S30" s="1101"/>
      <c r="T30" s="1101"/>
      <c r="U30" s="1101"/>
      <c r="V30" s="1101">
        <v>476</v>
      </c>
      <c r="W30" s="1101"/>
      <c r="X30" s="1101"/>
      <c r="Y30" s="1101"/>
      <c r="Z30" s="1101"/>
      <c r="AA30" s="1101">
        <v>3</v>
      </c>
      <c r="AB30" s="1101"/>
      <c r="AC30" s="1101"/>
      <c r="AD30" s="1101"/>
      <c r="AE30" s="1102"/>
      <c r="AF30" s="1094">
        <v>3</v>
      </c>
      <c r="AG30" s="1095"/>
      <c r="AH30" s="1095"/>
      <c r="AI30" s="1095"/>
      <c r="AJ30" s="1096"/>
      <c r="AK30" s="1037">
        <v>316</v>
      </c>
      <c r="AL30" s="1028"/>
      <c r="AM30" s="1028"/>
      <c r="AN30" s="1028"/>
      <c r="AO30" s="1028"/>
      <c r="AP30" s="1028" t="s">
        <v>606</v>
      </c>
      <c r="AQ30" s="1028"/>
      <c r="AR30" s="1028"/>
      <c r="AS30" s="1028"/>
      <c r="AT30" s="1028"/>
      <c r="AU30" s="1028" t="s">
        <v>604</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408</v>
      </c>
      <c r="C31" s="1089"/>
      <c r="D31" s="1089"/>
      <c r="E31" s="1089"/>
      <c r="F31" s="1089"/>
      <c r="G31" s="1089"/>
      <c r="H31" s="1089"/>
      <c r="I31" s="1089"/>
      <c r="J31" s="1089"/>
      <c r="K31" s="1089"/>
      <c r="L31" s="1089"/>
      <c r="M31" s="1089"/>
      <c r="N31" s="1089"/>
      <c r="O31" s="1089"/>
      <c r="P31" s="1090"/>
      <c r="Q31" s="1100">
        <v>2574</v>
      </c>
      <c r="R31" s="1101"/>
      <c r="S31" s="1101"/>
      <c r="T31" s="1101"/>
      <c r="U31" s="1101"/>
      <c r="V31" s="1101">
        <v>2560</v>
      </c>
      <c r="W31" s="1101"/>
      <c r="X31" s="1101"/>
      <c r="Y31" s="1101"/>
      <c r="Z31" s="1101"/>
      <c r="AA31" s="1101">
        <v>14</v>
      </c>
      <c r="AB31" s="1101"/>
      <c r="AC31" s="1101"/>
      <c r="AD31" s="1101"/>
      <c r="AE31" s="1102"/>
      <c r="AF31" s="1094" t="s">
        <v>409</v>
      </c>
      <c r="AG31" s="1095"/>
      <c r="AH31" s="1095"/>
      <c r="AI31" s="1095"/>
      <c r="AJ31" s="1096"/>
      <c r="AK31" s="1037">
        <v>1087</v>
      </c>
      <c r="AL31" s="1028"/>
      <c r="AM31" s="1028"/>
      <c r="AN31" s="1028"/>
      <c r="AO31" s="1028"/>
      <c r="AP31" s="1028">
        <v>1865</v>
      </c>
      <c r="AQ31" s="1028"/>
      <c r="AR31" s="1028"/>
      <c r="AS31" s="1028"/>
      <c r="AT31" s="1028"/>
      <c r="AU31" s="1028">
        <v>1289</v>
      </c>
      <c r="AV31" s="1028"/>
      <c r="AW31" s="1028"/>
      <c r="AX31" s="1028"/>
      <c r="AY31" s="1028"/>
      <c r="AZ31" s="1099" t="s">
        <v>605</v>
      </c>
      <c r="BA31" s="1099"/>
      <c r="BB31" s="1099"/>
      <c r="BC31" s="1099"/>
      <c r="BD31" s="1099"/>
      <c r="BE31" s="1083" t="s">
        <v>410</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411</v>
      </c>
      <c r="C32" s="1089"/>
      <c r="D32" s="1089"/>
      <c r="E32" s="1089"/>
      <c r="F32" s="1089"/>
      <c r="G32" s="1089"/>
      <c r="H32" s="1089"/>
      <c r="I32" s="1089"/>
      <c r="J32" s="1089"/>
      <c r="K32" s="1089"/>
      <c r="L32" s="1089"/>
      <c r="M32" s="1089"/>
      <c r="N32" s="1089"/>
      <c r="O32" s="1089"/>
      <c r="P32" s="1090"/>
      <c r="Q32" s="1100">
        <v>304</v>
      </c>
      <c r="R32" s="1101"/>
      <c r="S32" s="1101"/>
      <c r="T32" s="1101"/>
      <c r="U32" s="1101"/>
      <c r="V32" s="1101">
        <v>301</v>
      </c>
      <c r="W32" s="1101"/>
      <c r="X32" s="1101"/>
      <c r="Y32" s="1101"/>
      <c r="Z32" s="1101"/>
      <c r="AA32" s="1101">
        <v>3</v>
      </c>
      <c r="AB32" s="1101"/>
      <c r="AC32" s="1101"/>
      <c r="AD32" s="1101"/>
      <c r="AE32" s="1102"/>
      <c r="AF32" s="1094">
        <v>3</v>
      </c>
      <c r="AG32" s="1095"/>
      <c r="AH32" s="1095"/>
      <c r="AI32" s="1095"/>
      <c r="AJ32" s="1096"/>
      <c r="AK32" s="1037">
        <v>203</v>
      </c>
      <c r="AL32" s="1028"/>
      <c r="AM32" s="1028"/>
      <c r="AN32" s="1028"/>
      <c r="AO32" s="1028"/>
      <c r="AP32" s="1028">
        <v>2413</v>
      </c>
      <c r="AQ32" s="1028"/>
      <c r="AR32" s="1028"/>
      <c r="AS32" s="1028"/>
      <c r="AT32" s="1028"/>
      <c r="AU32" s="1028">
        <v>1895</v>
      </c>
      <c r="AV32" s="1028"/>
      <c r="AW32" s="1028"/>
      <c r="AX32" s="1028"/>
      <c r="AY32" s="1028"/>
      <c r="AZ32" s="1099" t="s">
        <v>605</v>
      </c>
      <c r="BA32" s="1099"/>
      <c r="BB32" s="1099"/>
      <c r="BC32" s="1099"/>
      <c r="BD32" s="1099"/>
      <c r="BE32" s="1083" t="s">
        <v>412</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t="s">
        <v>413</v>
      </c>
      <c r="C33" s="1089"/>
      <c r="D33" s="1089"/>
      <c r="E33" s="1089"/>
      <c r="F33" s="1089"/>
      <c r="G33" s="1089"/>
      <c r="H33" s="1089"/>
      <c r="I33" s="1089"/>
      <c r="J33" s="1089"/>
      <c r="K33" s="1089"/>
      <c r="L33" s="1089"/>
      <c r="M33" s="1089"/>
      <c r="N33" s="1089"/>
      <c r="O33" s="1089"/>
      <c r="P33" s="1090"/>
      <c r="Q33" s="1100">
        <v>118</v>
      </c>
      <c r="R33" s="1101"/>
      <c r="S33" s="1101"/>
      <c r="T33" s="1101"/>
      <c r="U33" s="1101"/>
      <c r="V33" s="1101">
        <v>117</v>
      </c>
      <c r="W33" s="1101"/>
      <c r="X33" s="1101"/>
      <c r="Y33" s="1101"/>
      <c r="Z33" s="1101"/>
      <c r="AA33" s="1101">
        <v>2</v>
      </c>
      <c r="AB33" s="1101"/>
      <c r="AC33" s="1101"/>
      <c r="AD33" s="1101"/>
      <c r="AE33" s="1102"/>
      <c r="AF33" s="1094">
        <v>2</v>
      </c>
      <c r="AG33" s="1095"/>
      <c r="AH33" s="1095"/>
      <c r="AI33" s="1095"/>
      <c r="AJ33" s="1096"/>
      <c r="AK33" s="1037">
        <v>93</v>
      </c>
      <c r="AL33" s="1028"/>
      <c r="AM33" s="1028"/>
      <c r="AN33" s="1028"/>
      <c r="AO33" s="1028"/>
      <c r="AP33" s="1028">
        <v>564</v>
      </c>
      <c r="AQ33" s="1028"/>
      <c r="AR33" s="1028"/>
      <c r="AS33" s="1028"/>
      <c r="AT33" s="1028"/>
      <c r="AU33" s="1028">
        <v>478</v>
      </c>
      <c r="AV33" s="1028"/>
      <c r="AW33" s="1028"/>
      <c r="AX33" s="1028"/>
      <c r="AY33" s="1028"/>
      <c r="AZ33" s="1099" t="s">
        <v>606</v>
      </c>
      <c r="BA33" s="1099"/>
      <c r="BB33" s="1099"/>
      <c r="BC33" s="1099"/>
      <c r="BD33" s="1099"/>
      <c r="BE33" s="1083" t="s">
        <v>414</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t="s">
        <v>415</v>
      </c>
      <c r="C34" s="1089"/>
      <c r="D34" s="1089"/>
      <c r="E34" s="1089"/>
      <c r="F34" s="1089"/>
      <c r="G34" s="1089"/>
      <c r="H34" s="1089"/>
      <c r="I34" s="1089"/>
      <c r="J34" s="1089"/>
      <c r="K34" s="1089"/>
      <c r="L34" s="1089"/>
      <c r="M34" s="1089"/>
      <c r="N34" s="1089"/>
      <c r="O34" s="1089"/>
      <c r="P34" s="1090"/>
      <c r="Q34" s="1100">
        <v>89</v>
      </c>
      <c r="R34" s="1101"/>
      <c r="S34" s="1101"/>
      <c r="T34" s="1101"/>
      <c r="U34" s="1101"/>
      <c r="V34" s="1101">
        <v>88</v>
      </c>
      <c r="W34" s="1101"/>
      <c r="X34" s="1101"/>
      <c r="Y34" s="1101"/>
      <c r="Z34" s="1101"/>
      <c r="AA34" s="1101">
        <v>1</v>
      </c>
      <c r="AB34" s="1101"/>
      <c r="AC34" s="1101"/>
      <c r="AD34" s="1101"/>
      <c r="AE34" s="1102"/>
      <c r="AF34" s="1094">
        <v>1</v>
      </c>
      <c r="AG34" s="1095"/>
      <c r="AH34" s="1095"/>
      <c r="AI34" s="1095"/>
      <c r="AJ34" s="1096"/>
      <c r="AK34" s="1037">
        <v>27</v>
      </c>
      <c r="AL34" s="1028"/>
      <c r="AM34" s="1028"/>
      <c r="AN34" s="1028"/>
      <c r="AO34" s="1028"/>
      <c r="AP34" s="1028">
        <v>159</v>
      </c>
      <c r="AQ34" s="1028"/>
      <c r="AR34" s="1028"/>
      <c r="AS34" s="1028"/>
      <c r="AT34" s="1028"/>
      <c r="AU34" s="1028">
        <v>111</v>
      </c>
      <c r="AV34" s="1028"/>
      <c r="AW34" s="1028"/>
      <c r="AX34" s="1028"/>
      <c r="AY34" s="1028"/>
      <c r="AZ34" s="1099" t="s">
        <v>606</v>
      </c>
      <c r="BA34" s="1099"/>
      <c r="BB34" s="1099"/>
      <c r="BC34" s="1099"/>
      <c r="BD34" s="1099"/>
      <c r="BE34" s="1083" t="s">
        <v>412</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t="s">
        <v>416</v>
      </c>
      <c r="C35" s="1089"/>
      <c r="D35" s="1089"/>
      <c r="E35" s="1089"/>
      <c r="F35" s="1089"/>
      <c r="G35" s="1089"/>
      <c r="H35" s="1089"/>
      <c r="I35" s="1089"/>
      <c r="J35" s="1089"/>
      <c r="K35" s="1089"/>
      <c r="L35" s="1089"/>
      <c r="M35" s="1089"/>
      <c r="N35" s="1089"/>
      <c r="O35" s="1089"/>
      <c r="P35" s="1090"/>
      <c r="Q35" s="1100">
        <v>4</v>
      </c>
      <c r="R35" s="1101"/>
      <c r="S35" s="1101"/>
      <c r="T35" s="1101"/>
      <c r="U35" s="1101"/>
      <c r="V35" s="1101">
        <v>4</v>
      </c>
      <c r="W35" s="1101"/>
      <c r="X35" s="1101"/>
      <c r="Y35" s="1101"/>
      <c r="Z35" s="1101"/>
      <c r="AA35" s="1101">
        <v>0</v>
      </c>
      <c r="AB35" s="1101"/>
      <c r="AC35" s="1101"/>
      <c r="AD35" s="1101"/>
      <c r="AE35" s="1102"/>
      <c r="AF35" s="1094">
        <v>0</v>
      </c>
      <c r="AG35" s="1095"/>
      <c r="AH35" s="1095"/>
      <c r="AI35" s="1095"/>
      <c r="AJ35" s="1096"/>
      <c r="AK35" s="1037">
        <v>0</v>
      </c>
      <c r="AL35" s="1028"/>
      <c r="AM35" s="1028"/>
      <c r="AN35" s="1028"/>
      <c r="AO35" s="1028"/>
      <c r="AP35" s="1028" t="s">
        <v>606</v>
      </c>
      <c r="AQ35" s="1028"/>
      <c r="AR35" s="1028"/>
      <c r="AS35" s="1028"/>
      <c r="AT35" s="1028"/>
      <c r="AU35" s="1028" t="s">
        <v>606</v>
      </c>
      <c r="AV35" s="1028"/>
      <c r="AW35" s="1028"/>
      <c r="AX35" s="1028"/>
      <c r="AY35" s="1028"/>
      <c r="AZ35" s="1099" t="s">
        <v>606</v>
      </c>
      <c r="BA35" s="1099"/>
      <c r="BB35" s="1099"/>
      <c r="BC35" s="1099"/>
      <c r="BD35" s="1099"/>
      <c r="BE35" s="1083" t="s">
        <v>417</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392</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148</v>
      </c>
      <c r="AG63" s="1016"/>
      <c r="AH63" s="1016"/>
      <c r="AI63" s="1016"/>
      <c r="AJ63" s="1081"/>
      <c r="AK63" s="1082"/>
      <c r="AL63" s="1020"/>
      <c r="AM63" s="1020"/>
      <c r="AN63" s="1020"/>
      <c r="AO63" s="1020"/>
      <c r="AP63" s="1016">
        <v>5001</v>
      </c>
      <c r="AQ63" s="1016"/>
      <c r="AR63" s="1016"/>
      <c r="AS63" s="1016"/>
      <c r="AT63" s="1016"/>
      <c r="AU63" s="1016">
        <v>3774</v>
      </c>
      <c r="AV63" s="1016"/>
      <c r="AW63" s="1016"/>
      <c r="AX63" s="1016"/>
      <c r="AY63" s="1016"/>
      <c r="AZ63" s="1076"/>
      <c r="BA63" s="1076"/>
      <c r="BB63" s="1076"/>
      <c r="BC63" s="1076"/>
      <c r="BD63" s="1076"/>
      <c r="BE63" s="1017"/>
      <c r="BF63" s="1017"/>
      <c r="BG63" s="1017"/>
      <c r="BH63" s="1017"/>
      <c r="BI63" s="1018"/>
      <c r="BJ63" s="1077" t="s">
        <v>420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424</v>
      </c>
      <c r="W66" s="1059"/>
      <c r="X66" s="1059"/>
      <c r="Y66" s="1059"/>
      <c r="Z66" s="1060"/>
      <c r="AA66" s="1058" t="s">
        <v>425</v>
      </c>
      <c r="AB66" s="1059"/>
      <c r="AC66" s="1059"/>
      <c r="AD66" s="1059"/>
      <c r="AE66" s="1060"/>
      <c r="AF66" s="1064" t="s">
        <v>400</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608</v>
      </c>
      <c r="C68" s="1043"/>
      <c r="D68" s="1043"/>
      <c r="E68" s="1043"/>
      <c r="F68" s="1043"/>
      <c r="G68" s="1043"/>
      <c r="H68" s="1043"/>
      <c r="I68" s="1043"/>
      <c r="J68" s="1043"/>
      <c r="K68" s="1043"/>
      <c r="L68" s="1043"/>
      <c r="M68" s="1043"/>
      <c r="N68" s="1043"/>
      <c r="O68" s="1043"/>
      <c r="P68" s="1044"/>
      <c r="Q68" s="1045">
        <v>8482</v>
      </c>
      <c r="R68" s="1039"/>
      <c r="S68" s="1039"/>
      <c r="T68" s="1039"/>
      <c r="U68" s="1039"/>
      <c r="V68" s="1039">
        <v>7434</v>
      </c>
      <c r="W68" s="1039"/>
      <c r="X68" s="1039"/>
      <c r="Y68" s="1039"/>
      <c r="Z68" s="1039"/>
      <c r="AA68" s="1039">
        <v>1048</v>
      </c>
      <c r="AB68" s="1039"/>
      <c r="AC68" s="1039"/>
      <c r="AD68" s="1039"/>
      <c r="AE68" s="1039"/>
      <c r="AF68" s="1039">
        <v>6566</v>
      </c>
      <c r="AG68" s="1039"/>
      <c r="AH68" s="1039"/>
      <c r="AI68" s="1039"/>
      <c r="AJ68" s="1039"/>
      <c r="AK68" s="1039">
        <v>72</v>
      </c>
      <c r="AL68" s="1039"/>
      <c r="AM68" s="1039"/>
      <c r="AN68" s="1039"/>
      <c r="AO68" s="1039"/>
      <c r="AP68" s="1039">
        <v>10660</v>
      </c>
      <c r="AQ68" s="1039"/>
      <c r="AR68" s="1039"/>
      <c r="AS68" s="1039"/>
      <c r="AT68" s="1039"/>
      <c r="AU68" s="1039" t="s">
        <v>604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609</v>
      </c>
      <c r="C69" s="1032"/>
      <c r="D69" s="1032"/>
      <c r="E69" s="1032"/>
      <c r="F69" s="1032"/>
      <c r="G69" s="1032"/>
      <c r="H69" s="1032"/>
      <c r="I69" s="1032"/>
      <c r="J69" s="1032"/>
      <c r="K69" s="1032"/>
      <c r="L69" s="1032"/>
      <c r="M69" s="1032"/>
      <c r="N69" s="1032"/>
      <c r="O69" s="1032"/>
      <c r="P69" s="1033"/>
      <c r="Q69" s="1034">
        <v>7939</v>
      </c>
      <c r="R69" s="1028"/>
      <c r="S69" s="1028"/>
      <c r="T69" s="1028"/>
      <c r="U69" s="1028"/>
      <c r="V69" s="1028">
        <v>7605</v>
      </c>
      <c r="W69" s="1028"/>
      <c r="X69" s="1028"/>
      <c r="Y69" s="1028"/>
      <c r="Z69" s="1028"/>
      <c r="AA69" s="1028">
        <v>334</v>
      </c>
      <c r="AB69" s="1028"/>
      <c r="AC69" s="1028"/>
      <c r="AD69" s="1028"/>
      <c r="AE69" s="1028"/>
      <c r="AF69" s="1028">
        <v>248</v>
      </c>
      <c r="AG69" s="1028"/>
      <c r="AH69" s="1028"/>
      <c r="AI69" s="1028"/>
      <c r="AJ69" s="1028"/>
      <c r="AK69" s="1028" t="s">
        <v>604</v>
      </c>
      <c r="AL69" s="1028"/>
      <c r="AM69" s="1028"/>
      <c r="AN69" s="1028"/>
      <c r="AO69" s="1028"/>
      <c r="AP69" s="1028">
        <v>5400</v>
      </c>
      <c r="AQ69" s="1028"/>
      <c r="AR69" s="1028"/>
      <c r="AS69" s="1028"/>
      <c r="AT69" s="1028"/>
      <c r="AU69" s="1028">
        <v>178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610</v>
      </c>
      <c r="C70" s="1032"/>
      <c r="D70" s="1032"/>
      <c r="E70" s="1032"/>
      <c r="F70" s="1032"/>
      <c r="G70" s="1032"/>
      <c r="H70" s="1032"/>
      <c r="I70" s="1032"/>
      <c r="J70" s="1032"/>
      <c r="K70" s="1032"/>
      <c r="L70" s="1032"/>
      <c r="M70" s="1032"/>
      <c r="N70" s="1032"/>
      <c r="O70" s="1032"/>
      <c r="P70" s="1033"/>
      <c r="Q70" s="1034">
        <v>4378</v>
      </c>
      <c r="R70" s="1028"/>
      <c r="S70" s="1028"/>
      <c r="T70" s="1028"/>
      <c r="U70" s="1028"/>
      <c r="V70" s="1028">
        <v>4173</v>
      </c>
      <c r="W70" s="1028"/>
      <c r="X70" s="1028"/>
      <c r="Y70" s="1028"/>
      <c r="Z70" s="1028"/>
      <c r="AA70" s="1028">
        <v>204</v>
      </c>
      <c r="AB70" s="1028"/>
      <c r="AC70" s="1028"/>
      <c r="AD70" s="1028"/>
      <c r="AE70" s="1028"/>
      <c r="AF70" s="1028">
        <v>204</v>
      </c>
      <c r="AG70" s="1028"/>
      <c r="AH70" s="1028"/>
      <c r="AI70" s="1028"/>
      <c r="AJ70" s="1028"/>
      <c r="AK70" s="1028">
        <v>24</v>
      </c>
      <c r="AL70" s="1028"/>
      <c r="AM70" s="1028"/>
      <c r="AN70" s="1028"/>
      <c r="AO70" s="1028"/>
      <c r="AP70" s="1028">
        <v>1363</v>
      </c>
      <c r="AQ70" s="1028"/>
      <c r="AR70" s="1028"/>
      <c r="AS70" s="1028"/>
      <c r="AT70" s="1028"/>
      <c r="AU70" s="1028" t="s">
        <v>606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611</v>
      </c>
      <c r="C71" s="1032"/>
      <c r="D71" s="1032"/>
      <c r="E71" s="1032"/>
      <c r="F71" s="1032"/>
      <c r="G71" s="1032"/>
      <c r="H71" s="1032"/>
      <c r="I71" s="1032"/>
      <c r="J71" s="1032"/>
      <c r="K71" s="1032"/>
      <c r="L71" s="1032"/>
      <c r="M71" s="1032"/>
      <c r="N71" s="1032"/>
      <c r="O71" s="1032"/>
      <c r="P71" s="1033"/>
      <c r="Q71" s="1034">
        <v>1887</v>
      </c>
      <c r="R71" s="1028"/>
      <c r="S71" s="1028"/>
      <c r="T71" s="1028"/>
      <c r="U71" s="1028"/>
      <c r="V71" s="1028">
        <v>1590</v>
      </c>
      <c r="W71" s="1028"/>
      <c r="X71" s="1028"/>
      <c r="Y71" s="1028"/>
      <c r="Z71" s="1028"/>
      <c r="AA71" s="1028">
        <v>297</v>
      </c>
      <c r="AB71" s="1028"/>
      <c r="AC71" s="1028"/>
      <c r="AD71" s="1028"/>
      <c r="AE71" s="1028"/>
      <c r="AF71" s="1028">
        <v>297</v>
      </c>
      <c r="AG71" s="1028"/>
      <c r="AH71" s="1028"/>
      <c r="AI71" s="1028"/>
      <c r="AJ71" s="1028"/>
      <c r="AK71" s="1028">
        <v>217</v>
      </c>
      <c r="AL71" s="1028"/>
      <c r="AM71" s="1028"/>
      <c r="AN71" s="1028"/>
      <c r="AO71" s="1028"/>
      <c r="AP71" s="1028">
        <v>1234</v>
      </c>
      <c r="AQ71" s="1028"/>
      <c r="AR71" s="1028"/>
      <c r="AS71" s="1028"/>
      <c r="AT71" s="1028"/>
      <c r="AU71" s="1028" t="s">
        <v>605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612</v>
      </c>
      <c r="C72" s="1032"/>
      <c r="D72" s="1032"/>
      <c r="E72" s="1032"/>
      <c r="F72" s="1032"/>
      <c r="G72" s="1032"/>
      <c r="H72" s="1032"/>
      <c r="I72" s="1032"/>
      <c r="J72" s="1032"/>
      <c r="K72" s="1032"/>
      <c r="L72" s="1032"/>
      <c r="M72" s="1032"/>
      <c r="N72" s="1032"/>
      <c r="O72" s="1032"/>
      <c r="P72" s="1033"/>
      <c r="Q72" s="1034">
        <v>13</v>
      </c>
      <c r="R72" s="1028"/>
      <c r="S72" s="1028"/>
      <c r="T72" s="1028"/>
      <c r="U72" s="1028"/>
      <c r="V72" s="1028">
        <v>5</v>
      </c>
      <c r="W72" s="1028"/>
      <c r="X72" s="1028"/>
      <c r="Y72" s="1028"/>
      <c r="Z72" s="1028"/>
      <c r="AA72" s="1028">
        <v>8</v>
      </c>
      <c r="AB72" s="1028"/>
      <c r="AC72" s="1028"/>
      <c r="AD72" s="1028"/>
      <c r="AE72" s="1028"/>
      <c r="AF72" s="1028">
        <v>8</v>
      </c>
      <c r="AG72" s="1028"/>
      <c r="AH72" s="1028"/>
      <c r="AI72" s="1028"/>
      <c r="AJ72" s="1028"/>
      <c r="AK72" s="1028" t="s">
        <v>606</v>
      </c>
      <c r="AL72" s="1028"/>
      <c r="AM72" s="1028"/>
      <c r="AN72" s="1028"/>
      <c r="AO72" s="1028"/>
      <c r="AP72" s="1028" t="s">
        <v>604</v>
      </c>
      <c r="AQ72" s="1028"/>
      <c r="AR72" s="1028"/>
      <c r="AS72" s="1028"/>
      <c r="AT72" s="1028"/>
      <c r="AU72" s="1028" t="s">
        <v>606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613</v>
      </c>
      <c r="C73" s="1032"/>
      <c r="D73" s="1032"/>
      <c r="E73" s="1032"/>
      <c r="F73" s="1032"/>
      <c r="G73" s="1032"/>
      <c r="H73" s="1032"/>
      <c r="I73" s="1032"/>
      <c r="J73" s="1032"/>
      <c r="K73" s="1032"/>
      <c r="L73" s="1032"/>
      <c r="M73" s="1032"/>
      <c r="N73" s="1032"/>
      <c r="O73" s="1032"/>
      <c r="P73" s="1033"/>
      <c r="Q73" s="1034">
        <v>704</v>
      </c>
      <c r="R73" s="1028"/>
      <c r="S73" s="1028"/>
      <c r="T73" s="1028"/>
      <c r="U73" s="1028"/>
      <c r="V73" s="1028">
        <v>685</v>
      </c>
      <c r="W73" s="1028"/>
      <c r="X73" s="1028"/>
      <c r="Y73" s="1028"/>
      <c r="Z73" s="1028"/>
      <c r="AA73" s="1028">
        <v>19</v>
      </c>
      <c r="AB73" s="1028"/>
      <c r="AC73" s="1028"/>
      <c r="AD73" s="1028"/>
      <c r="AE73" s="1028"/>
      <c r="AF73" s="1028">
        <v>19</v>
      </c>
      <c r="AG73" s="1028"/>
      <c r="AH73" s="1028"/>
      <c r="AI73" s="1028"/>
      <c r="AJ73" s="1028"/>
      <c r="AK73" s="1028">
        <v>14</v>
      </c>
      <c r="AL73" s="1028"/>
      <c r="AM73" s="1028"/>
      <c r="AN73" s="1028"/>
      <c r="AO73" s="1028"/>
      <c r="AP73" s="1028" t="s">
        <v>604</v>
      </c>
      <c r="AQ73" s="1028"/>
      <c r="AR73" s="1028"/>
      <c r="AS73" s="1028"/>
      <c r="AT73" s="1028"/>
      <c r="AU73" s="1028" t="s">
        <v>620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614</v>
      </c>
      <c r="C74" s="1032"/>
      <c r="D74" s="1032"/>
      <c r="E74" s="1032"/>
      <c r="F74" s="1032"/>
      <c r="G74" s="1032"/>
      <c r="H74" s="1032"/>
      <c r="I74" s="1032"/>
      <c r="J74" s="1032"/>
      <c r="K74" s="1032"/>
      <c r="L74" s="1032"/>
      <c r="M74" s="1032"/>
      <c r="N74" s="1032"/>
      <c r="O74" s="1032"/>
      <c r="P74" s="1033"/>
      <c r="Q74" s="1034">
        <v>9867</v>
      </c>
      <c r="R74" s="1028"/>
      <c r="S74" s="1028"/>
      <c r="T74" s="1028"/>
      <c r="U74" s="1028"/>
      <c r="V74" s="1028">
        <v>6844</v>
      </c>
      <c r="W74" s="1028"/>
      <c r="X74" s="1028"/>
      <c r="Y74" s="1028"/>
      <c r="Z74" s="1028"/>
      <c r="AA74" s="1028">
        <v>3023</v>
      </c>
      <c r="AB74" s="1028"/>
      <c r="AC74" s="1028"/>
      <c r="AD74" s="1028"/>
      <c r="AE74" s="1028"/>
      <c r="AF74" s="1028">
        <v>3023</v>
      </c>
      <c r="AG74" s="1028"/>
      <c r="AH74" s="1028"/>
      <c r="AI74" s="1028"/>
      <c r="AJ74" s="1028"/>
      <c r="AK74" s="1028" t="s">
        <v>606</v>
      </c>
      <c r="AL74" s="1028"/>
      <c r="AM74" s="1028"/>
      <c r="AN74" s="1028"/>
      <c r="AO74" s="1028"/>
      <c r="AP74" s="1028" t="s">
        <v>605</v>
      </c>
      <c r="AQ74" s="1028"/>
      <c r="AR74" s="1028"/>
      <c r="AS74" s="1028"/>
      <c r="AT74" s="1028"/>
      <c r="AU74" s="1028" t="s">
        <v>606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615</v>
      </c>
      <c r="C75" s="1032"/>
      <c r="D75" s="1032"/>
      <c r="E75" s="1032"/>
      <c r="F75" s="1032"/>
      <c r="G75" s="1032"/>
      <c r="H75" s="1032"/>
      <c r="I75" s="1032"/>
      <c r="J75" s="1032"/>
      <c r="K75" s="1032"/>
      <c r="L75" s="1032"/>
      <c r="M75" s="1032"/>
      <c r="N75" s="1032"/>
      <c r="O75" s="1032"/>
      <c r="P75" s="1033"/>
      <c r="Q75" s="1035">
        <v>148</v>
      </c>
      <c r="R75" s="1036"/>
      <c r="S75" s="1036"/>
      <c r="T75" s="1036"/>
      <c r="U75" s="1037"/>
      <c r="V75" s="1038">
        <v>143</v>
      </c>
      <c r="W75" s="1036"/>
      <c r="X75" s="1036"/>
      <c r="Y75" s="1036"/>
      <c r="Z75" s="1037"/>
      <c r="AA75" s="1038">
        <v>6</v>
      </c>
      <c r="AB75" s="1036"/>
      <c r="AC75" s="1036"/>
      <c r="AD75" s="1036"/>
      <c r="AE75" s="1037"/>
      <c r="AF75" s="1038">
        <v>6</v>
      </c>
      <c r="AG75" s="1036"/>
      <c r="AH75" s="1036"/>
      <c r="AI75" s="1036"/>
      <c r="AJ75" s="1037"/>
      <c r="AK75" s="1038">
        <v>12</v>
      </c>
      <c r="AL75" s="1036"/>
      <c r="AM75" s="1036"/>
      <c r="AN75" s="1036"/>
      <c r="AO75" s="1037"/>
      <c r="AP75" s="1038" t="s">
        <v>604</v>
      </c>
      <c r="AQ75" s="1036"/>
      <c r="AR75" s="1036"/>
      <c r="AS75" s="1036"/>
      <c r="AT75" s="1037"/>
      <c r="AU75" s="1038" t="s">
        <v>606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616</v>
      </c>
      <c r="C76" s="1032"/>
      <c r="D76" s="1032"/>
      <c r="E76" s="1032"/>
      <c r="F76" s="1032"/>
      <c r="G76" s="1032"/>
      <c r="H76" s="1032"/>
      <c r="I76" s="1032"/>
      <c r="J76" s="1032"/>
      <c r="K76" s="1032"/>
      <c r="L76" s="1032"/>
      <c r="M76" s="1032"/>
      <c r="N76" s="1032"/>
      <c r="O76" s="1032"/>
      <c r="P76" s="1033"/>
      <c r="Q76" s="1035">
        <v>534</v>
      </c>
      <c r="R76" s="1036"/>
      <c r="S76" s="1036"/>
      <c r="T76" s="1036"/>
      <c r="U76" s="1037"/>
      <c r="V76" s="1038">
        <v>508</v>
      </c>
      <c r="W76" s="1036"/>
      <c r="X76" s="1036"/>
      <c r="Y76" s="1036"/>
      <c r="Z76" s="1037"/>
      <c r="AA76" s="1038">
        <v>26</v>
      </c>
      <c r="AB76" s="1036"/>
      <c r="AC76" s="1036"/>
      <c r="AD76" s="1036"/>
      <c r="AE76" s="1037"/>
      <c r="AF76" s="1038">
        <v>26</v>
      </c>
      <c r="AG76" s="1036"/>
      <c r="AH76" s="1036"/>
      <c r="AI76" s="1036"/>
      <c r="AJ76" s="1037"/>
      <c r="AK76" s="1038">
        <v>5</v>
      </c>
      <c r="AL76" s="1036"/>
      <c r="AM76" s="1036"/>
      <c r="AN76" s="1036"/>
      <c r="AO76" s="1037"/>
      <c r="AP76" s="1038" t="s">
        <v>620</v>
      </c>
      <c r="AQ76" s="1036"/>
      <c r="AR76" s="1036"/>
      <c r="AS76" s="1036"/>
      <c r="AT76" s="1037"/>
      <c r="AU76" s="1038" t="s">
        <v>604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617</v>
      </c>
      <c r="C77" s="1032"/>
      <c r="D77" s="1032"/>
      <c r="E77" s="1032"/>
      <c r="F77" s="1032"/>
      <c r="G77" s="1032"/>
      <c r="H77" s="1032"/>
      <c r="I77" s="1032"/>
      <c r="J77" s="1032"/>
      <c r="K77" s="1032"/>
      <c r="L77" s="1032"/>
      <c r="M77" s="1032"/>
      <c r="N77" s="1032"/>
      <c r="O77" s="1032"/>
      <c r="P77" s="1033"/>
      <c r="Q77" s="1035">
        <v>171935</v>
      </c>
      <c r="R77" s="1036"/>
      <c r="S77" s="1036"/>
      <c r="T77" s="1036"/>
      <c r="U77" s="1037"/>
      <c r="V77" s="1038">
        <v>162213</v>
      </c>
      <c r="W77" s="1036"/>
      <c r="X77" s="1036"/>
      <c r="Y77" s="1036"/>
      <c r="Z77" s="1037"/>
      <c r="AA77" s="1038">
        <v>9722</v>
      </c>
      <c r="AB77" s="1036"/>
      <c r="AC77" s="1036"/>
      <c r="AD77" s="1036"/>
      <c r="AE77" s="1037"/>
      <c r="AF77" s="1038">
        <v>9719</v>
      </c>
      <c r="AG77" s="1036"/>
      <c r="AH77" s="1036"/>
      <c r="AI77" s="1036"/>
      <c r="AJ77" s="1037"/>
      <c r="AK77" s="1038">
        <v>4660</v>
      </c>
      <c r="AL77" s="1036"/>
      <c r="AM77" s="1036"/>
      <c r="AN77" s="1036"/>
      <c r="AO77" s="1037"/>
      <c r="AP77" s="1038" t="s">
        <v>606</v>
      </c>
      <c r="AQ77" s="1036"/>
      <c r="AR77" s="1036"/>
      <c r="AS77" s="1036"/>
      <c r="AT77" s="1037"/>
      <c r="AU77" s="1038" t="s">
        <v>606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392</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17975</v>
      </c>
      <c r="AG88" s="1016"/>
      <c r="AH88" s="1016"/>
      <c r="AI88" s="1016"/>
      <c r="AJ88" s="1016"/>
      <c r="AK88" s="1020"/>
      <c r="AL88" s="1020"/>
      <c r="AM88" s="1020"/>
      <c r="AN88" s="1020"/>
      <c r="AO88" s="1020"/>
      <c r="AP88" s="1016">
        <v>18657</v>
      </c>
      <c r="AQ88" s="1016"/>
      <c r="AR88" s="1016"/>
      <c r="AS88" s="1016"/>
      <c r="AT88" s="1016"/>
      <c r="AU88" s="1016">
        <v>178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307</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307</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307</v>
      </c>
      <c r="DR109" s="951"/>
      <c r="DS109" s="951"/>
      <c r="DT109" s="951"/>
      <c r="DU109" s="952"/>
      <c r="DV109" s="953" t="s">
        <v>440</v>
      </c>
      <c r="DW109" s="951"/>
      <c r="DX109" s="951"/>
      <c r="DY109" s="951"/>
      <c r="DZ109" s="982"/>
    </row>
    <row r="110" spans="1:131" s="248" customFormat="1" ht="26.25" customHeight="1">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1154809</v>
      </c>
      <c r="AB110" s="944"/>
      <c r="AC110" s="944"/>
      <c r="AD110" s="944"/>
      <c r="AE110" s="945"/>
      <c r="AF110" s="946">
        <v>1054213</v>
      </c>
      <c r="AG110" s="944"/>
      <c r="AH110" s="944"/>
      <c r="AI110" s="944"/>
      <c r="AJ110" s="945"/>
      <c r="AK110" s="946">
        <v>1026035</v>
      </c>
      <c r="AL110" s="944"/>
      <c r="AM110" s="944"/>
      <c r="AN110" s="944"/>
      <c r="AO110" s="945"/>
      <c r="AP110" s="947">
        <v>20.5</v>
      </c>
      <c r="AQ110" s="948"/>
      <c r="AR110" s="948"/>
      <c r="AS110" s="948"/>
      <c r="AT110" s="949"/>
      <c r="AU110" s="983" t="s">
        <v>73</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11172314</v>
      </c>
      <c r="BR110" s="891"/>
      <c r="BS110" s="891"/>
      <c r="BT110" s="891"/>
      <c r="BU110" s="891"/>
      <c r="BV110" s="891">
        <v>10937591</v>
      </c>
      <c r="BW110" s="891"/>
      <c r="BX110" s="891"/>
      <c r="BY110" s="891"/>
      <c r="BZ110" s="891"/>
      <c r="CA110" s="891">
        <v>10632804</v>
      </c>
      <c r="CB110" s="891"/>
      <c r="CC110" s="891"/>
      <c r="CD110" s="891"/>
      <c r="CE110" s="891"/>
      <c r="CF110" s="915">
        <v>212.5</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446</v>
      </c>
      <c r="DH110" s="891"/>
      <c r="DI110" s="891"/>
      <c r="DJ110" s="891"/>
      <c r="DK110" s="891"/>
      <c r="DL110" s="891" t="s">
        <v>447</v>
      </c>
      <c r="DM110" s="891"/>
      <c r="DN110" s="891"/>
      <c r="DO110" s="891"/>
      <c r="DP110" s="891"/>
      <c r="DQ110" s="891" t="s">
        <v>446</v>
      </c>
      <c r="DR110" s="891"/>
      <c r="DS110" s="891"/>
      <c r="DT110" s="891"/>
      <c r="DU110" s="891"/>
      <c r="DV110" s="892" t="s">
        <v>448</v>
      </c>
      <c r="DW110" s="892"/>
      <c r="DX110" s="892"/>
      <c r="DY110" s="892"/>
      <c r="DZ110" s="893"/>
    </row>
    <row r="111" spans="1:131" s="248" customFormat="1" ht="26.25" customHeight="1">
      <c r="A111" s="820" t="s">
        <v>449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450</v>
      </c>
      <c r="AB111" s="972"/>
      <c r="AC111" s="972"/>
      <c r="AD111" s="972"/>
      <c r="AE111" s="973"/>
      <c r="AF111" s="974" t="s">
        <v>448</v>
      </c>
      <c r="AG111" s="972"/>
      <c r="AH111" s="972"/>
      <c r="AI111" s="972"/>
      <c r="AJ111" s="973"/>
      <c r="AK111" s="974" t="s">
        <v>451</v>
      </c>
      <c r="AL111" s="972"/>
      <c r="AM111" s="972"/>
      <c r="AN111" s="972"/>
      <c r="AO111" s="973"/>
      <c r="AP111" s="975" t="s">
        <v>446</v>
      </c>
      <c r="AQ111" s="976"/>
      <c r="AR111" s="976"/>
      <c r="AS111" s="976"/>
      <c r="AT111" s="977"/>
      <c r="AU111" s="985"/>
      <c r="AV111" s="986"/>
      <c r="AW111" s="986"/>
      <c r="AX111" s="986"/>
      <c r="AY111" s="986"/>
      <c r="AZ111" s="861" t="s">
        <v>452</v>
      </c>
      <c r="BA111" s="796"/>
      <c r="BB111" s="796"/>
      <c r="BC111" s="796"/>
      <c r="BD111" s="796"/>
      <c r="BE111" s="796"/>
      <c r="BF111" s="796"/>
      <c r="BG111" s="796"/>
      <c r="BH111" s="796"/>
      <c r="BI111" s="796"/>
      <c r="BJ111" s="796"/>
      <c r="BK111" s="796"/>
      <c r="BL111" s="796"/>
      <c r="BM111" s="796"/>
      <c r="BN111" s="796"/>
      <c r="BO111" s="796"/>
      <c r="BP111" s="797"/>
      <c r="BQ111" s="862" t="s">
        <v>448</v>
      </c>
      <c r="BR111" s="863"/>
      <c r="BS111" s="863"/>
      <c r="BT111" s="863"/>
      <c r="BU111" s="863"/>
      <c r="BV111" s="863" t="s">
        <v>446</v>
      </c>
      <c r="BW111" s="863"/>
      <c r="BX111" s="863"/>
      <c r="BY111" s="863"/>
      <c r="BZ111" s="863"/>
      <c r="CA111" s="863" t="s">
        <v>448</v>
      </c>
      <c r="CB111" s="863"/>
      <c r="CC111" s="863"/>
      <c r="CD111" s="863"/>
      <c r="CE111" s="863"/>
      <c r="CF111" s="924" t="s">
        <v>453</v>
      </c>
      <c r="CG111" s="925"/>
      <c r="CH111" s="925"/>
      <c r="CI111" s="925"/>
      <c r="CJ111" s="925"/>
      <c r="CK111" s="980"/>
      <c r="CL111" s="867"/>
      <c r="CM111" s="870" t="s">
        <v>454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450</v>
      </c>
      <c r="DH111" s="863"/>
      <c r="DI111" s="863"/>
      <c r="DJ111" s="863"/>
      <c r="DK111" s="863"/>
      <c r="DL111" s="863" t="s">
        <v>447</v>
      </c>
      <c r="DM111" s="863"/>
      <c r="DN111" s="863"/>
      <c r="DO111" s="863"/>
      <c r="DP111" s="863"/>
      <c r="DQ111" s="863" t="s">
        <v>448</v>
      </c>
      <c r="DR111" s="863"/>
      <c r="DS111" s="863"/>
      <c r="DT111" s="863"/>
      <c r="DU111" s="863"/>
      <c r="DV111" s="840" t="s">
        <v>446</v>
      </c>
      <c r="DW111" s="840"/>
      <c r="DX111" s="840"/>
      <c r="DY111" s="840"/>
      <c r="DZ111" s="841"/>
    </row>
    <row r="112" spans="1:131" s="248" customFormat="1" ht="26.25" customHeight="1">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446</v>
      </c>
      <c r="AG112" s="826"/>
      <c r="AH112" s="826"/>
      <c r="AI112" s="826"/>
      <c r="AJ112" s="827"/>
      <c r="AK112" s="828" t="s">
        <v>457</v>
      </c>
      <c r="AL112" s="826"/>
      <c r="AM112" s="826"/>
      <c r="AN112" s="826"/>
      <c r="AO112" s="827"/>
      <c r="AP112" s="873" t="s">
        <v>457</v>
      </c>
      <c r="AQ112" s="874"/>
      <c r="AR112" s="874"/>
      <c r="AS112" s="874"/>
      <c r="AT112" s="875"/>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4393904</v>
      </c>
      <c r="BR112" s="863"/>
      <c r="BS112" s="863"/>
      <c r="BT112" s="863"/>
      <c r="BU112" s="863"/>
      <c r="BV112" s="863">
        <v>4066612</v>
      </c>
      <c r="BW112" s="863"/>
      <c r="BX112" s="863"/>
      <c r="BY112" s="863"/>
      <c r="BZ112" s="863"/>
      <c r="CA112" s="863">
        <v>3771618</v>
      </c>
      <c r="CB112" s="863"/>
      <c r="CC112" s="863"/>
      <c r="CD112" s="863"/>
      <c r="CE112" s="863"/>
      <c r="CF112" s="924">
        <v>75.400000000000006</v>
      </c>
      <c r="CG112" s="925"/>
      <c r="CH112" s="925"/>
      <c r="CI112" s="925"/>
      <c r="CJ112" s="925"/>
      <c r="CK112" s="980"/>
      <c r="CL112" s="867"/>
      <c r="CM112" s="870" t="s">
        <v>459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446</v>
      </c>
      <c r="DM112" s="863"/>
      <c r="DN112" s="863"/>
      <c r="DO112" s="863"/>
      <c r="DP112" s="863"/>
      <c r="DQ112" s="863" t="s">
        <v>448</v>
      </c>
      <c r="DR112" s="863"/>
      <c r="DS112" s="863"/>
      <c r="DT112" s="863"/>
      <c r="DU112" s="863"/>
      <c r="DV112" s="840" t="s">
        <v>447</v>
      </c>
      <c r="DW112" s="840"/>
      <c r="DX112" s="840"/>
      <c r="DY112" s="840"/>
      <c r="DZ112" s="841"/>
    </row>
    <row r="113" spans="1:130" s="248" customFormat="1" ht="26.25" customHeight="1">
      <c r="A113" s="967"/>
      <c r="B113" s="968"/>
      <c r="C113" s="796" t="s">
        <v>460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516729</v>
      </c>
      <c r="AB113" s="972"/>
      <c r="AC113" s="972"/>
      <c r="AD113" s="972"/>
      <c r="AE113" s="973"/>
      <c r="AF113" s="974">
        <v>547927</v>
      </c>
      <c r="AG113" s="972"/>
      <c r="AH113" s="972"/>
      <c r="AI113" s="972"/>
      <c r="AJ113" s="973"/>
      <c r="AK113" s="974">
        <v>576708</v>
      </c>
      <c r="AL113" s="972"/>
      <c r="AM113" s="972"/>
      <c r="AN113" s="972"/>
      <c r="AO113" s="973"/>
      <c r="AP113" s="975">
        <v>11.5</v>
      </c>
      <c r="AQ113" s="976"/>
      <c r="AR113" s="976"/>
      <c r="AS113" s="976"/>
      <c r="AT113" s="977"/>
      <c r="AU113" s="985"/>
      <c r="AV113" s="986"/>
      <c r="AW113" s="986"/>
      <c r="AX113" s="986"/>
      <c r="AY113" s="986"/>
      <c r="AZ113" s="861" t="s">
        <v>461</v>
      </c>
      <c r="BA113" s="796"/>
      <c r="BB113" s="796"/>
      <c r="BC113" s="796"/>
      <c r="BD113" s="796"/>
      <c r="BE113" s="796"/>
      <c r="BF113" s="796"/>
      <c r="BG113" s="796"/>
      <c r="BH113" s="796"/>
      <c r="BI113" s="796"/>
      <c r="BJ113" s="796"/>
      <c r="BK113" s="796"/>
      <c r="BL113" s="796"/>
      <c r="BM113" s="796"/>
      <c r="BN113" s="796"/>
      <c r="BO113" s="796"/>
      <c r="BP113" s="797"/>
      <c r="BQ113" s="862">
        <v>192868</v>
      </c>
      <c r="BR113" s="863"/>
      <c r="BS113" s="863"/>
      <c r="BT113" s="863"/>
      <c r="BU113" s="863"/>
      <c r="BV113" s="863">
        <v>227820</v>
      </c>
      <c r="BW113" s="863"/>
      <c r="BX113" s="863"/>
      <c r="BY113" s="863"/>
      <c r="BZ113" s="863"/>
      <c r="CA113" s="863">
        <v>420880</v>
      </c>
      <c r="CB113" s="863"/>
      <c r="CC113" s="863"/>
      <c r="CD113" s="863"/>
      <c r="CE113" s="863"/>
      <c r="CF113" s="924">
        <v>8.4</v>
      </c>
      <c r="CG113" s="925"/>
      <c r="CH113" s="925"/>
      <c r="CI113" s="925"/>
      <c r="CJ113" s="925"/>
      <c r="CK113" s="980"/>
      <c r="CL113" s="867"/>
      <c r="CM113" s="870" t="s">
        <v>462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448</v>
      </c>
      <c r="DM113" s="826"/>
      <c r="DN113" s="826"/>
      <c r="DO113" s="826"/>
      <c r="DP113" s="827"/>
      <c r="DQ113" s="828" t="s">
        <v>448</v>
      </c>
      <c r="DR113" s="826"/>
      <c r="DS113" s="826"/>
      <c r="DT113" s="826"/>
      <c r="DU113" s="827"/>
      <c r="DV113" s="873" t="s">
        <v>448</v>
      </c>
      <c r="DW113" s="874"/>
      <c r="DX113" s="874"/>
      <c r="DY113" s="874"/>
      <c r="DZ113" s="875"/>
    </row>
    <row r="114" spans="1:130" s="248" customFormat="1" ht="26.25" customHeight="1">
      <c r="A114" s="967"/>
      <c r="B114" s="968"/>
      <c r="C114" s="796" t="s">
        <v>463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21646</v>
      </c>
      <c r="AB114" s="826"/>
      <c r="AC114" s="826"/>
      <c r="AD114" s="826"/>
      <c r="AE114" s="827"/>
      <c r="AF114" s="828">
        <v>20532</v>
      </c>
      <c r="AG114" s="826"/>
      <c r="AH114" s="826"/>
      <c r="AI114" s="826"/>
      <c r="AJ114" s="827"/>
      <c r="AK114" s="828">
        <v>17817</v>
      </c>
      <c r="AL114" s="826"/>
      <c r="AM114" s="826"/>
      <c r="AN114" s="826"/>
      <c r="AO114" s="827"/>
      <c r="AP114" s="873">
        <v>0.4</v>
      </c>
      <c r="AQ114" s="874"/>
      <c r="AR114" s="874"/>
      <c r="AS114" s="874"/>
      <c r="AT114" s="875"/>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1007199</v>
      </c>
      <c r="BR114" s="863"/>
      <c r="BS114" s="863"/>
      <c r="BT114" s="863"/>
      <c r="BU114" s="863"/>
      <c r="BV114" s="863">
        <v>939047</v>
      </c>
      <c r="BW114" s="863"/>
      <c r="BX114" s="863"/>
      <c r="BY114" s="863"/>
      <c r="BZ114" s="863"/>
      <c r="CA114" s="863">
        <v>904417</v>
      </c>
      <c r="CB114" s="863"/>
      <c r="CC114" s="863"/>
      <c r="CD114" s="863"/>
      <c r="CE114" s="863"/>
      <c r="CF114" s="924">
        <v>18.100000000000001</v>
      </c>
      <c r="CG114" s="925"/>
      <c r="CH114" s="925"/>
      <c r="CI114" s="925"/>
      <c r="CJ114" s="925"/>
      <c r="CK114" s="980"/>
      <c r="CL114" s="867"/>
      <c r="CM114" s="870" t="s">
        <v>465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466</v>
      </c>
      <c r="DM114" s="826"/>
      <c r="DN114" s="826"/>
      <c r="DO114" s="826"/>
      <c r="DP114" s="827"/>
      <c r="DQ114" s="828" t="s">
        <v>453</v>
      </c>
      <c r="DR114" s="826"/>
      <c r="DS114" s="826"/>
      <c r="DT114" s="826"/>
      <c r="DU114" s="827"/>
      <c r="DV114" s="873" t="s">
        <v>448</v>
      </c>
      <c r="DW114" s="874"/>
      <c r="DX114" s="874"/>
      <c r="DY114" s="874"/>
      <c r="DZ114" s="875"/>
    </row>
    <row r="115" spans="1:130" s="248" customFormat="1" ht="26.25" customHeight="1">
      <c r="A115" s="967"/>
      <c r="B115" s="968"/>
      <c r="C115" s="796" t="s">
        <v>467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448</v>
      </c>
      <c r="AB115" s="972"/>
      <c r="AC115" s="972"/>
      <c r="AD115" s="972"/>
      <c r="AE115" s="973"/>
      <c r="AF115" s="974" t="s">
        <v>468</v>
      </c>
      <c r="AG115" s="972"/>
      <c r="AH115" s="972"/>
      <c r="AI115" s="972"/>
      <c r="AJ115" s="973"/>
      <c r="AK115" s="974" t="s">
        <v>450</v>
      </c>
      <c r="AL115" s="972"/>
      <c r="AM115" s="972"/>
      <c r="AN115" s="972"/>
      <c r="AO115" s="973"/>
      <c r="AP115" s="975" t="s">
        <v>394</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t="s">
        <v>453</v>
      </c>
      <c r="BR115" s="863"/>
      <c r="BS115" s="863"/>
      <c r="BT115" s="863"/>
      <c r="BU115" s="863"/>
      <c r="BV115" s="863" t="s">
        <v>448</v>
      </c>
      <c r="BW115" s="863"/>
      <c r="BX115" s="863"/>
      <c r="BY115" s="863"/>
      <c r="BZ115" s="863"/>
      <c r="CA115" s="863" t="s">
        <v>447</v>
      </c>
      <c r="CB115" s="863"/>
      <c r="CC115" s="863"/>
      <c r="CD115" s="863"/>
      <c r="CE115" s="863"/>
      <c r="CF115" s="924" t="s">
        <v>446</v>
      </c>
      <c r="CG115" s="925"/>
      <c r="CH115" s="925"/>
      <c r="CI115" s="925"/>
      <c r="CJ115" s="925"/>
      <c r="CK115" s="980"/>
      <c r="CL115" s="867"/>
      <c r="CM115" s="861" t="s">
        <v>470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447</v>
      </c>
      <c r="DM115" s="826"/>
      <c r="DN115" s="826"/>
      <c r="DO115" s="826"/>
      <c r="DP115" s="827"/>
      <c r="DQ115" s="828" t="s">
        <v>447</v>
      </c>
      <c r="DR115" s="826"/>
      <c r="DS115" s="826"/>
      <c r="DT115" s="826"/>
      <c r="DU115" s="827"/>
      <c r="DV115" s="873" t="s">
        <v>446</v>
      </c>
      <c r="DW115" s="874"/>
      <c r="DX115" s="874"/>
      <c r="DY115" s="874"/>
      <c r="DZ115" s="875"/>
    </row>
    <row r="116" spans="1:130" s="248" customFormat="1" ht="26.25" customHeight="1">
      <c r="A116" s="969"/>
      <c r="B116" s="970"/>
      <c r="C116" s="929" t="s">
        <v>471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457</v>
      </c>
      <c r="AB116" s="826"/>
      <c r="AC116" s="826"/>
      <c r="AD116" s="826"/>
      <c r="AE116" s="827"/>
      <c r="AF116" s="828" t="s">
        <v>448</v>
      </c>
      <c r="AG116" s="826"/>
      <c r="AH116" s="826"/>
      <c r="AI116" s="826"/>
      <c r="AJ116" s="827"/>
      <c r="AK116" s="828" t="s">
        <v>447</v>
      </c>
      <c r="AL116" s="826"/>
      <c r="AM116" s="826"/>
      <c r="AN116" s="826"/>
      <c r="AO116" s="827"/>
      <c r="AP116" s="873" t="s">
        <v>446</v>
      </c>
      <c r="AQ116" s="874"/>
      <c r="AR116" s="874"/>
      <c r="AS116" s="874"/>
      <c r="AT116" s="875"/>
      <c r="AU116" s="985"/>
      <c r="AV116" s="986"/>
      <c r="AW116" s="986"/>
      <c r="AX116" s="986"/>
      <c r="AY116" s="986"/>
      <c r="AZ116" s="912" t="s">
        <v>472</v>
      </c>
      <c r="BA116" s="913"/>
      <c r="BB116" s="913"/>
      <c r="BC116" s="913"/>
      <c r="BD116" s="913"/>
      <c r="BE116" s="913"/>
      <c r="BF116" s="913"/>
      <c r="BG116" s="913"/>
      <c r="BH116" s="913"/>
      <c r="BI116" s="913"/>
      <c r="BJ116" s="913"/>
      <c r="BK116" s="913"/>
      <c r="BL116" s="913"/>
      <c r="BM116" s="913"/>
      <c r="BN116" s="913"/>
      <c r="BO116" s="913"/>
      <c r="BP116" s="914"/>
      <c r="BQ116" s="862" t="s">
        <v>457</v>
      </c>
      <c r="BR116" s="863"/>
      <c r="BS116" s="863"/>
      <c r="BT116" s="863"/>
      <c r="BU116" s="863"/>
      <c r="BV116" s="863" t="s">
        <v>448</v>
      </c>
      <c r="BW116" s="863"/>
      <c r="BX116" s="863"/>
      <c r="BY116" s="863"/>
      <c r="BZ116" s="863"/>
      <c r="CA116" s="863" t="s">
        <v>466</v>
      </c>
      <c r="CB116" s="863"/>
      <c r="CC116" s="863"/>
      <c r="CD116" s="863"/>
      <c r="CE116" s="863"/>
      <c r="CF116" s="924" t="s">
        <v>450</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457</v>
      </c>
      <c r="DH116" s="826"/>
      <c r="DI116" s="826"/>
      <c r="DJ116" s="826"/>
      <c r="DK116" s="827"/>
      <c r="DL116" s="828" t="s">
        <v>446</v>
      </c>
      <c r="DM116" s="826"/>
      <c r="DN116" s="826"/>
      <c r="DO116" s="826"/>
      <c r="DP116" s="827"/>
      <c r="DQ116" s="828" t="s">
        <v>448</v>
      </c>
      <c r="DR116" s="826"/>
      <c r="DS116" s="826"/>
      <c r="DT116" s="826"/>
      <c r="DU116" s="827"/>
      <c r="DV116" s="873" t="s">
        <v>448</v>
      </c>
      <c r="DW116" s="874"/>
      <c r="DX116" s="874"/>
      <c r="DY116" s="874"/>
      <c r="DZ116" s="875"/>
    </row>
    <row r="117" spans="1:130" s="248" customFormat="1" ht="26.25" customHeight="1">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1693184</v>
      </c>
      <c r="AB117" s="958"/>
      <c r="AC117" s="958"/>
      <c r="AD117" s="958"/>
      <c r="AE117" s="959"/>
      <c r="AF117" s="960">
        <v>1622672</v>
      </c>
      <c r="AG117" s="958"/>
      <c r="AH117" s="958"/>
      <c r="AI117" s="958"/>
      <c r="AJ117" s="959"/>
      <c r="AK117" s="960">
        <v>1620560</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451</v>
      </c>
      <c r="BW117" s="863"/>
      <c r="BX117" s="863"/>
      <c r="BY117" s="863"/>
      <c r="BZ117" s="863"/>
      <c r="CA117" s="863" t="s">
        <v>448</v>
      </c>
      <c r="CB117" s="863"/>
      <c r="CC117" s="863"/>
      <c r="CD117" s="863"/>
      <c r="CE117" s="863"/>
      <c r="CF117" s="924" t="s">
        <v>457</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446</v>
      </c>
      <c r="DM117" s="826"/>
      <c r="DN117" s="826"/>
      <c r="DO117" s="826"/>
      <c r="DP117" s="827"/>
      <c r="DQ117" s="828" t="s">
        <v>447</v>
      </c>
      <c r="DR117" s="826"/>
      <c r="DS117" s="826"/>
      <c r="DT117" s="826"/>
      <c r="DU117" s="827"/>
      <c r="DV117" s="873" t="s">
        <v>468</v>
      </c>
      <c r="DW117" s="874"/>
      <c r="DX117" s="874"/>
      <c r="DY117" s="874"/>
      <c r="DZ117" s="875"/>
    </row>
    <row r="118" spans="1:130" s="248" customFormat="1" ht="26.25" customHeight="1">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307</v>
      </c>
      <c r="AL118" s="951"/>
      <c r="AM118" s="951"/>
      <c r="AN118" s="951"/>
      <c r="AO118" s="952"/>
      <c r="AP118" s="954" t="s">
        <v>440</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447</v>
      </c>
      <c r="BW118" s="894"/>
      <c r="BX118" s="894"/>
      <c r="BY118" s="894"/>
      <c r="BZ118" s="894"/>
      <c r="CA118" s="894" t="s">
        <v>394</v>
      </c>
      <c r="CB118" s="894"/>
      <c r="CC118" s="894"/>
      <c r="CD118" s="894"/>
      <c r="CE118" s="894"/>
      <c r="CF118" s="924" t="s">
        <v>468</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479</v>
      </c>
      <c r="DH118" s="826"/>
      <c r="DI118" s="826"/>
      <c r="DJ118" s="826"/>
      <c r="DK118" s="827"/>
      <c r="DL118" s="828" t="s">
        <v>451</v>
      </c>
      <c r="DM118" s="826"/>
      <c r="DN118" s="826"/>
      <c r="DO118" s="826"/>
      <c r="DP118" s="827"/>
      <c r="DQ118" s="828" t="s">
        <v>448</v>
      </c>
      <c r="DR118" s="826"/>
      <c r="DS118" s="826"/>
      <c r="DT118" s="826"/>
      <c r="DU118" s="827"/>
      <c r="DV118" s="873" t="s">
        <v>457</v>
      </c>
      <c r="DW118" s="874"/>
      <c r="DX118" s="874"/>
      <c r="DY118" s="874"/>
      <c r="DZ118" s="875"/>
    </row>
    <row r="119" spans="1:130" s="248" customFormat="1" ht="26.25" customHeight="1">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394</v>
      </c>
      <c r="AB119" s="944"/>
      <c r="AC119" s="944"/>
      <c r="AD119" s="944"/>
      <c r="AE119" s="945"/>
      <c r="AF119" s="946" t="s">
        <v>457</v>
      </c>
      <c r="AG119" s="944"/>
      <c r="AH119" s="944"/>
      <c r="AI119" s="944"/>
      <c r="AJ119" s="945"/>
      <c r="AK119" s="946" t="s">
        <v>457</v>
      </c>
      <c r="AL119" s="944"/>
      <c r="AM119" s="944"/>
      <c r="AN119" s="944"/>
      <c r="AO119" s="945"/>
      <c r="AP119" s="947" t="s">
        <v>453</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480</v>
      </c>
      <c r="BP119" s="927"/>
      <c r="BQ119" s="931">
        <v>16766285</v>
      </c>
      <c r="BR119" s="894"/>
      <c r="BS119" s="894"/>
      <c r="BT119" s="894"/>
      <c r="BU119" s="894"/>
      <c r="BV119" s="894">
        <v>16171070</v>
      </c>
      <c r="BW119" s="894"/>
      <c r="BX119" s="894"/>
      <c r="BY119" s="894"/>
      <c r="BZ119" s="894"/>
      <c r="CA119" s="894">
        <v>15729719</v>
      </c>
      <c r="CB119" s="894"/>
      <c r="CC119" s="894"/>
      <c r="CD119" s="894"/>
      <c r="CE119" s="894"/>
      <c r="CF119" s="792"/>
      <c r="CG119" s="793"/>
      <c r="CH119" s="793"/>
      <c r="CI119" s="793"/>
      <c r="CJ119" s="883"/>
      <c r="CK119" s="981"/>
      <c r="CL119" s="869"/>
      <c r="CM119" s="887" t="s">
        <v>481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447</v>
      </c>
      <c r="DH119" s="809"/>
      <c r="DI119" s="809"/>
      <c r="DJ119" s="809"/>
      <c r="DK119" s="810"/>
      <c r="DL119" s="811" t="s">
        <v>447</v>
      </c>
      <c r="DM119" s="809"/>
      <c r="DN119" s="809"/>
      <c r="DO119" s="809"/>
      <c r="DP119" s="810"/>
      <c r="DQ119" s="811" t="s">
        <v>446</v>
      </c>
      <c r="DR119" s="809"/>
      <c r="DS119" s="809"/>
      <c r="DT119" s="809"/>
      <c r="DU119" s="810"/>
      <c r="DV119" s="897" t="s">
        <v>468</v>
      </c>
      <c r="DW119" s="898"/>
      <c r="DX119" s="898"/>
      <c r="DY119" s="898"/>
      <c r="DZ119" s="899"/>
    </row>
    <row r="120" spans="1:130" s="248" customFormat="1" ht="26.25" customHeight="1">
      <c r="A120" s="866"/>
      <c r="B120" s="867"/>
      <c r="C120" s="870" t="s">
        <v>454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447</v>
      </c>
      <c r="AG120" s="826"/>
      <c r="AH120" s="826"/>
      <c r="AI120" s="826"/>
      <c r="AJ120" s="827"/>
      <c r="AK120" s="828" t="s">
        <v>457</v>
      </c>
      <c r="AL120" s="826"/>
      <c r="AM120" s="826"/>
      <c r="AN120" s="826"/>
      <c r="AO120" s="827"/>
      <c r="AP120" s="873" t="s">
        <v>457</v>
      </c>
      <c r="AQ120" s="874"/>
      <c r="AR120" s="874"/>
      <c r="AS120" s="874"/>
      <c r="AT120" s="875"/>
      <c r="AU120" s="932" t="s">
        <v>482</v>
      </c>
      <c r="AV120" s="933"/>
      <c r="AW120" s="933"/>
      <c r="AX120" s="933"/>
      <c r="AY120" s="934"/>
      <c r="AZ120" s="909" t="s">
        <v>483</v>
      </c>
      <c r="BA120" s="854"/>
      <c r="BB120" s="854"/>
      <c r="BC120" s="854"/>
      <c r="BD120" s="854"/>
      <c r="BE120" s="854"/>
      <c r="BF120" s="854"/>
      <c r="BG120" s="854"/>
      <c r="BH120" s="854"/>
      <c r="BI120" s="854"/>
      <c r="BJ120" s="854"/>
      <c r="BK120" s="854"/>
      <c r="BL120" s="854"/>
      <c r="BM120" s="854"/>
      <c r="BN120" s="854"/>
      <c r="BO120" s="854"/>
      <c r="BP120" s="855"/>
      <c r="BQ120" s="910">
        <v>3505030</v>
      </c>
      <c r="BR120" s="891"/>
      <c r="BS120" s="891"/>
      <c r="BT120" s="891"/>
      <c r="BU120" s="891"/>
      <c r="BV120" s="891">
        <v>3653666</v>
      </c>
      <c r="BW120" s="891"/>
      <c r="BX120" s="891"/>
      <c r="BY120" s="891"/>
      <c r="BZ120" s="891"/>
      <c r="CA120" s="891">
        <v>3849147</v>
      </c>
      <c r="CB120" s="891"/>
      <c r="CC120" s="891"/>
      <c r="CD120" s="891"/>
      <c r="CE120" s="891"/>
      <c r="CF120" s="915">
        <v>76.900000000000006</v>
      </c>
      <c r="CG120" s="916"/>
      <c r="CH120" s="916"/>
      <c r="CI120" s="916"/>
      <c r="CJ120" s="916"/>
      <c r="CK120" s="917" t="s">
        <v>484</v>
      </c>
      <c r="CL120" s="901"/>
      <c r="CM120" s="901"/>
      <c r="CN120" s="901"/>
      <c r="CO120" s="902"/>
      <c r="CP120" s="921" t="s">
        <v>485</v>
      </c>
      <c r="CQ120" s="922"/>
      <c r="CR120" s="922"/>
      <c r="CS120" s="922"/>
      <c r="CT120" s="922"/>
      <c r="CU120" s="922"/>
      <c r="CV120" s="922"/>
      <c r="CW120" s="922"/>
      <c r="CX120" s="922"/>
      <c r="CY120" s="922"/>
      <c r="CZ120" s="922"/>
      <c r="DA120" s="922"/>
      <c r="DB120" s="922"/>
      <c r="DC120" s="922"/>
      <c r="DD120" s="922"/>
      <c r="DE120" s="922"/>
      <c r="DF120" s="923"/>
      <c r="DG120" s="910">
        <v>1999053</v>
      </c>
      <c r="DH120" s="891"/>
      <c r="DI120" s="891"/>
      <c r="DJ120" s="891"/>
      <c r="DK120" s="891"/>
      <c r="DL120" s="891">
        <v>1933688</v>
      </c>
      <c r="DM120" s="891"/>
      <c r="DN120" s="891"/>
      <c r="DO120" s="891"/>
      <c r="DP120" s="891"/>
      <c r="DQ120" s="891">
        <v>1894506</v>
      </c>
      <c r="DR120" s="891"/>
      <c r="DS120" s="891"/>
      <c r="DT120" s="891"/>
      <c r="DU120" s="891"/>
      <c r="DV120" s="892">
        <v>37.9</v>
      </c>
      <c r="DW120" s="892"/>
      <c r="DX120" s="892"/>
      <c r="DY120" s="892"/>
      <c r="DZ120" s="893"/>
    </row>
    <row r="121" spans="1:130" s="248" customFormat="1" ht="26.25" customHeight="1">
      <c r="A121" s="866"/>
      <c r="B121" s="86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468</v>
      </c>
      <c r="AB121" s="826"/>
      <c r="AC121" s="826"/>
      <c r="AD121" s="826"/>
      <c r="AE121" s="827"/>
      <c r="AF121" s="828" t="s">
        <v>468</v>
      </c>
      <c r="AG121" s="826"/>
      <c r="AH121" s="826"/>
      <c r="AI121" s="826"/>
      <c r="AJ121" s="827"/>
      <c r="AK121" s="828" t="s">
        <v>451</v>
      </c>
      <c r="AL121" s="826"/>
      <c r="AM121" s="826"/>
      <c r="AN121" s="826"/>
      <c r="AO121" s="827"/>
      <c r="AP121" s="873" t="s">
        <v>457</v>
      </c>
      <c r="AQ121" s="874"/>
      <c r="AR121" s="874"/>
      <c r="AS121" s="874"/>
      <c r="AT121" s="875"/>
      <c r="AU121" s="935"/>
      <c r="AV121" s="936"/>
      <c r="AW121" s="936"/>
      <c r="AX121" s="936"/>
      <c r="AY121" s="937"/>
      <c r="AZ121" s="861" t="s">
        <v>487</v>
      </c>
      <c r="BA121" s="796"/>
      <c r="BB121" s="796"/>
      <c r="BC121" s="796"/>
      <c r="BD121" s="796"/>
      <c r="BE121" s="796"/>
      <c r="BF121" s="796"/>
      <c r="BG121" s="796"/>
      <c r="BH121" s="796"/>
      <c r="BI121" s="796"/>
      <c r="BJ121" s="796"/>
      <c r="BK121" s="796"/>
      <c r="BL121" s="796"/>
      <c r="BM121" s="796"/>
      <c r="BN121" s="796"/>
      <c r="BO121" s="796"/>
      <c r="BP121" s="797"/>
      <c r="BQ121" s="862">
        <v>496927</v>
      </c>
      <c r="BR121" s="863"/>
      <c r="BS121" s="863"/>
      <c r="BT121" s="863"/>
      <c r="BU121" s="863"/>
      <c r="BV121" s="863">
        <v>478980</v>
      </c>
      <c r="BW121" s="863"/>
      <c r="BX121" s="863"/>
      <c r="BY121" s="863"/>
      <c r="BZ121" s="863"/>
      <c r="CA121" s="863">
        <v>419127</v>
      </c>
      <c r="CB121" s="863"/>
      <c r="CC121" s="863"/>
      <c r="CD121" s="863"/>
      <c r="CE121" s="863"/>
      <c r="CF121" s="924">
        <v>8.4</v>
      </c>
      <c r="CG121" s="925"/>
      <c r="CH121" s="925"/>
      <c r="CI121" s="925"/>
      <c r="CJ121" s="925"/>
      <c r="CK121" s="918"/>
      <c r="CL121" s="904"/>
      <c r="CM121" s="904"/>
      <c r="CN121" s="904"/>
      <c r="CO121" s="905"/>
      <c r="CP121" s="884" t="s">
        <v>488</v>
      </c>
      <c r="CQ121" s="885"/>
      <c r="CR121" s="885"/>
      <c r="CS121" s="885"/>
      <c r="CT121" s="885"/>
      <c r="CU121" s="885"/>
      <c r="CV121" s="885"/>
      <c r="CW121" s="885"/>
      <c r="CX121" s="885"/>
      <c r="CY121" s="885"/>
      <c r="CZ121" s="885"/>
      <c r="DA121" s="885"/>
      <c r="DB121" s="885"/>
      <c r="DC121" s="885"/>
      <c r="DD121" s="885"/>
      <c r="DE121" s="885"/>
      <c r="DF121" s="886"/>
      <c r="DG121" s="862">
        <v>1692872</v>
      </c>
      <c r="DH121" s="863"/>
      <c r="DI121" s="863"/>
      <c r="DJ121" s="863"/>
      <c r="DK121" s="863"/>
      <c r="DL121" s="863">
        <v>1488356</v>
      </c>
      <c r="DM121" s="863"/>
      <c r="DN121" s="863"/>
      <c r="DO121" s="863"/>
      <c r="DP121" s="863"/>
      <c r="DQ121" s="863">
        <v>1288663</v>
      </c>
      <c r="DR121" s="863"/>
      <c r="DS121" s="863"/>
      <c r="DT121" s="863"/>
      <c r="DU121" s="863"/>
      <c r="DV121" s="840">
        <v>25.7</v>
      </c>
      <c r="DW121" s="840"/>
      <c r="DX121" s="840"/>
      <c r="DY121" s="840"/>
      <c r="DZ121" s="841"/>
    </row>
    <row r="122" spans="1:130" s="248" customFormat="1" ht="26.25" customHeight="1">
      <c r="A122" s="866"/>
      <c r="B122" s="867"/>
      <c r="C122" s="870" t="s">
        <v>465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451</v>
      </c>
      <c r="AB122" s="826"/>
      <c r="AC122" s="826"/>
      <c r="AD122" s="826"/>
      <c r="AE122" s="827"/>
      <c r="AF122" s="828" t="s">
        <v>448</v>
      </c>
      <c r="AG122" s="826"/>
      <c r="AH122" s="826"/>
      <c r="AI122" s="826"/>
      <c r="AJ122" s="827"/>
      <c r="AK122" s="828" t="s">
        <v>457</v>
      </c>
      <c r="AL122" s="826"/>
      <c r="AM122" s="826"/>
      <c r="AN122" s="826"/>
      <c r="AO122" s="827"/>
      <c r="AP122" s="873" t="s">
        <v>447</v>
      </c>
      <c r="AQ122" s="874"/>
      <c r="AR122" s="874"/>
      <c r="AS122" s="874"/>
      <c r="AT122" s="875"/>
      <c r="AU122" s="935"/>
      <c r="AV122" s="936"/>
      <c r="AW122" s="936"/>
      <c r="AX122" s="936"/>
      <c r="AY122" s="937"/>
      <c r="AZ122" s="928" t="s">
        <v>489</v>
      </c>
      <c r="BA122" s="929"/>
      <c r="BB122" s="929"/>
      <c r="BC122" s="929"/>
      <c r="BD122" s="929"/>
      <c r="BE122" s="929"/>
      <c r="BF122" s="929"/>
      <c r="BG122" s="929"/>
      <c r="BH122" s="929"/>
      <c r="BI122" s="929"/>
      <c r="BJ122" s="929"/>
      <c r="BK122" s="929"/>
      <c r="BL122" s="929"/>
      <c r="BM122" s="929"/>
      <c r="BN122" s="929"/>
      <c r="BO122" s="929"/>
      <c r="BP122" s="930"/>
      <c r="BQ122" s="931">
        <v>11440474</v>
      </c>
      <c r="BR122" s="894"/>
      <c r="BS122" s="894"/>
      <c r="BT122" s="894"/>
      <c r="BU122" s="894"/>
      <c r="BV122" s="894">
        <v>10750994</v>
      </c>
      <c r="BW122" s="894"/>
      <c r="BX122" s="894"/>
      <c r="BY122" s="894"/>
      <c r="BZ122" s="894"/>
      <c r="CA122" s="894">
        <v>10503906</v>
      </c>
      <c r="CB122" s="894"/>
      <c r="CC122" s="894"/>
      <c r="CD122" s="894"/>
      <c r="CE122" s="894"/>
      <c r="CF122" s="895">
        <v>209.9</v>
      </c>
      <c r="CG122" s="896"/>
      <c r="CH122" s="896"/>
      <c r="CI122" s="896"/>
      <c r="CJ122" s="896"/>
      <c r="CK122" s="918"/>
      <c r="CL122" s="904"/>
      <c r="CM122" s="904"/>
      <c r="CN122" s="904"/>
      <c r="CO122" s="905"/>
      <c r="CP122" s="884" t="s">
        <v>490</v>
      </c>
      <c r="CQ122" s="885"/>
      <c r="CR122" s="885"/>
      <c r="CS122" s="885"/>
      <c r="CT122" s="885"/>
      <c r="CU122" s="885"/>
      <c r="CV122" s="885"/>
      <c r="CW122" s="885"/>
      <c r="CX122" s="885"/>
      <c r="CY122" s="885"/>
      <c r="CZ122" s="885"/>
      <c r="DA122" s="885"/>
      <c r="DB122" s="885"/>
      <c r="DC122" s="885"/>
      <c r="DD122" s="885"/>
      <c r="DE122" s="885"/>
      <c r="DF122" s="886"/>
      <c r="DG122" s="862">
        <v>565659</v>
      </c>
      <c r="DH122" s="863"/>
      <c r="DI122" s="863"/>
      <c r="DJ122" s="863"/>
      <c r="DK122" s="863"/>
      <c r="DL122" s="863">
        <v>520351</v>
      </c>
      <c r="DM122" s="863"/>
      <c r="DN122" s="863"/>
      <c r="DO122" s="863"/>
      <c r="DP122" s="863"/>
      <c r="DQ122" s="863">
        <v>477884</v>
      </c>
      <c r="DR122" s="863"/>
      <c r="DS122" s="863"/>
      <c r="DT122" s="863"/>
      <c r="DU122" s="863"/>
      <c r="DV122" s="840">
        <v>9.5</v>
      </c>
      <c r="DW122" s="840"/>
      <c r="DX122" s="840"/>
      <c r="DY122" s="840"/>
      <c r="DZ122" s="841"/>
    </row>
    <row r="123" spans="1:130" s="248" customFormat="1" ht="26.25" customHeight="1">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468</v>
      </c>
      <c r="AB123" s="826"/>
      <c r="AC123" s="826"/>
      <c r="AD123" s="826"/>
      <c r="AE123" s="827"/>
      <c r="AF123" s="828" t="s">
        <v>446</v>
      </c>
      <c r="AG123" s="826"/>
      <c r="AH123" s="826"/>
      <c r="AI123" s="826"/>
      <c r="AJ123" s="827"/>
      <c r="AK123" s="828" t="s">
        <v>448</v>
      </c>
      <c r="AL123" s="826"/>
      <c r="AM123" s="826"/>
      <c r="AN123" s="826"/>
      <c r="AO123" s="827"/>
      <c r="AP123" s="873" t="s">
        <v>468</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491</v>
      </c>
      <c r="BP123" s="927"/>
      <c r="BQ123" s="881">
        <v>15442431</v>
      </c>
      <c r="BR123" s="882"/>
      <c r="BS123" s="882"/>
      <c r="BT123" s="882"/>
      <c r="BU123" s="882"/>
      <c r="BV123" s="882">
        <v>14883640</v>
      </c>
      <c r="BW123" s="882"/>
      <c r="BX123" s="882"/>
      <c r="BY123" s="882"/>
      <c r="BZ123" s="882"/>
      <c r="CA123" s="882">
        <v>14772180</v>
      </c>
      <c r="CB123" s="882"/>
      <c r="CC123" s="882"/>
      <c r="CD123" s="882"/>
      <c r="CE123" s="882"/>
      <c r="CF123" s="792"/>
      <c r="CG123" s="793"/>
      <c r="CH123" s="793"/>
      <c r="CI123" s="793"/>
      <c r="CJ123" s="883"/>
      <c r="CK123" s="918"/>
      <c r="CL123" s="904"/>
      <c r="CM123" s="904"/>
      <c r="CN123" s="904"/>
      <c r="CO123" s="905"/>
      <c r="CP123" s="884" t="s">
        <v>492</v>
      </c>
      <c r="CQ123" s="885"/>
      <c r="CR123" s="885"/>
      <c r="CS123" s="885"/>
      <c r="CT123" s="885"/>
      <c r="CU123" s="885"/>
      <c r="CV123" s="885"/>
      <c r="CW123" s="885"/>
      <c r="CX123" s="885"/>
      <c r="CY123" s="885"/>
      <c r="CZ123" s="885"/>
      <c r="DA123" s="885"/>
      <c r="DB123" s="885"/>
      <c r="DC123" s="885"/>
      <c r="DD123" s="885"/>
      <c r="DE123" s="885"/>
      <c r="DF123" s="886"/>
      <c r="DG123" s="825">
        <v>136320</v>
      </c>
      <c r="DH123" s="826"/>
      <c r="DI123" s="826"/>
      <c r="DJ123" s="826"/>
      <c r="DK123" s="827"/>
      <c r="DL123" s="828">
        <v>124217</v>
      </c>
      <c r="DM123" s="826"/>
      <c r="DN123" s="826"/>
      <c r="DO123" s="826"/>
      <c r="DP123" s="827"/>
      <c r="DQ123" s="828">
        <v>110565</v>
      </c>
      <c r="DR123" s="826"/>
      <c r="DS123" s="826"/>
      <c r="DT123" s="826"/>
      <c r="DU123" s="827"/>
      <c r="DV123" s="873">
        <v>2.2000000000000002</v>
      </c>
      <c r="DW123" s="874"/>
      <c r="DX123" s="874"/>
      <c r="DY123" s="874"/>
      <c r="DZ123" s="875"/>
    </row>
    <row r="124" spans="1:130" s="248" customFormat="1" ht="26.25" customHeight="1" thickBot="1">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468</v>
      </c>
      <c r="AB124" s="826"/>
      <c r="AC124" s="826"/>
      <c r="AD124" s="826"/>
      <c r="AE124" s="827"/>
      <c r="AF124" s="828" t="s">
        <v>448</v>
      </c>
      <c r="AG124" s="826"/>
      <c r="AH124" s="826"/>
      <c r="AI124" s="826"/>
      <c r="AJ124" s="827"/>
      <c r="AK124" s="828" t="s">
        <v>468</v>
      </c>
      <c r="AL124" s="826"/>
      <c r="AM124" s="826"/>
      <c r="AN124" s="826"/>
      <c r="AO124" s="827"/>
      <c r="AP124" s="873" t="s">
        <v>453</v>
      </c>
      <c r="AQ124" s="874"/>
      <c r="AR124" s="874"/>
      <c r="AS124" s="874"/>
      <c r="AT124" s="875"/>
      <c r="AU124" s="876" t="s">
        <v>493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27.1</v>
      </c>
      <c r="BR124" s="880"/>
      <c r="BS124" s="880"/>
      <c r="BT124" s="880"/>
      <c r="BU124" s="880"/>
      <c r="BV124" s="880">
        <v>26.5</v>
      </c>
      <c r="BW124" s="880"/>
      <c r="BX124" s="880"/>
      <c r="BY124" s="880"/>
      <c r="BZ124" s="880"/>
      <c r="CA124" s="880">
        <v>19.100000000000001</v>
      </c>
      <c r="CB124" s="880"/>
      <c r="CC124" s="880"/>
      <c r="CD124" s="880"/>
      <c r="CE124" s="880"/>
      <c r="CF124" s="770"/>
      <c r="CG124" s="771"/>
      <c r="CH124" s="771"/>
      <c r="CI124" s="771"/>
      <c r="CJ124" s="911"/>
      <c r="CK124" s="919"/>
      <c r="CL124" s="919"/>
      <c r="CM124" s="919"/>
      <c r="CN124" s="919"/>
      <c r="CO124" s="920"/>
      <c r="CP124" s="884" t="s">
        <v>494</v>
      </c>
      <c r="CQ124" s="885"/>
      <c r="CR124" s="885"/>
      <c r="CS124" s="885"/>
      <c r="CT124" s="885"/>
      <c r="CU124" s="885"/>
      <c r="CV124" s="885"/>
      <c r="CW124" s="885"/>
      <c r="CX124" s="885"/>
      <c r="CY124" s="885"/>
      <c r="CZ124" s="885"/>
      <c r="DA124" s="885"/>
      <c r="DB124" s="885"/>
      <c r="DC124" s="885"/>
      <c r="DD124" s="885"/>
      <c r="DE124" s="885"/>
      <c r="DF124" s="886"/>
      <c r="DG124" s="808" t="s">
        <v>448</v>
      </c>
      <c r="DH124" s="809"/>
      <c r="DI124" s="809"/>
      <c r="DJ124" s="809"/>
      <c r="DK124" s="810"/>
      <c r="DL124" s="811" t="s">
        <v>446</v>
      </c>
      <c r="DM124" s="809"/>
      <c r="DN124" s="809"/>
      <c r="DO124" s="809"/>
      <c r="DP124" s="810"/>
      <c r="DQ124" s="811" t="s">
        <v>394</v>
      </c>
      <c r="DR124" s="809"/>
      <c r="DS124" s="809"/>
      <c r="DT124" s="809"/>
      <c r="DU124" s="810"/>
      <c r="DV124" s="897" t="s">
        <v>453</v>
      </c>
      <c r="DW124" s="898"/>
      <c r="DX124" s="898"/>
      <c r="DY124" s="898"/>
      <c r="DZ124" s="899"/>
    </row>
    <row r="125" spans="1:130" s="248" customFormat="1" ht="26.25" customHeight="1">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453</v>
      </c>
      <c r="AB125" s="826"/>
      <c r="AC125" s="826"/>
      <c r="AD125" s="826"/>
      <c r="AE125" s="827"/>
      <c r="AF125" s="828" t="s">
        <v>448</v>
      </c>
      <c r="AG125" s="826"/>
      <c r="AH125" s="826"/>
      <c r="AI125" s="826"/>
      <c r="AJ125" s="827"/>
      <c r="AK125" s="828" t="s">
        <v>394</v>
      </c>
      <c r="AL125" s="826"/>
      <c r="AM125" s="826"/>
      <c r="AN125" s="826"/>
      <c r="AO125" s="827"/>
      <c r="AP125" s="873" t="s">
        <v>479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479</v>
      </c>
      <c r="DM125" s="891"/>
      <c r="DN125" s="891"/>
      <c r="DO125" s="891"/>
      <c r="DP125" s="891"/>
      <c r="DQ125" s="891" t="s">
        <v>446</v>
      </c>
      <c r="DR125" s="891"/>
      <c r="DS125" s="891"/>
      <c r="DT125" s="891"/>
      <c r="DU125" s="891"/>
      <c r="DV125" s="892" t="s">
        <v>394</v>
      </c>
      <c r="DW125" s="892"/>
      <c r="DX125" s="892"/>
      <c r="DY125" s="892"/>
      <c r="DZ125" s="893"/>
    </row>
    <row r="126" spans="1:130" s="248" customFormat="1" ht="26.25" customHeight="1" thickBot="1">
      <c r="A126" s="866"/>
      <c r="B126" s="867"/>
      <c r="C126" s="870" t="s">
        <v>481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446</v>
      </c>
      <c r="AB126" s="826"/>
      <c r="AC126" s="826"/>
      <c r="AD126" s="826"/>
      <c r="AE126" s="827"/>
      <c r="AF126" s="828" t="s">
        <v>479</v>
      </c>
      <c r="AG126" s="826"/>
      <c r="AH126" s="826"/>
      <c r="AI126" s="826"/>
      <c r="AJ126" s="827"/>
      <c r="AK126" s="828" t="s">
        <v>446</v>
      </c>
      <c r="AL126" s="826"/>
      <c r="AM126" s="826"/>
      <c r="AN126" s="826"/>
      <c r="AO126" s="827"/>
      <c r="AP126" s="873" t="s">
        <v>446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453</v>
      </c>
      <c r="DH126" s="863"/>
      <c r="DI126" s="863"/>
      <c r="DJ126" s="863"/>
      <c r="DK126" s="863"/>
      <c r="DL126" s="863" t="s">
        <v>394</v>
      </c>
      <c r="DM126" s="863"/>
      <c r="DN126" s="863"/>
      <c r="DO126" s="863"/>
      <c r="DP126" s="863"/>
      <c r="DQ126" s="863" t="s">
        <v>479</v>
      </c>
      <c r="DR126" s="863"/>
      <c r="DS126" s="863"/>
      <c r="DT126" s="863"/>
      <c r="DU126" s="863"/>
      <c r="DV126" s="840" t="s">
        <v>448</v>
      </c>
      <c r="DW126" s="840"/>
      <c r="DX126" s="840"/>
      <c r="DY126" s="840"/>
      <c r="DZ126" s="841"/>
    </row>
    <row r="127" spans="1:130" s="248" customFormat="1" ht="26.25" customHeight="1">
      <c r="A127" s="868"/>
      <c r="B127" s="869"/>
      <c r="C127" s="887" t="s">
        <v>498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446</v>
      </c>
      <c r="AB127" s="826"/>
      <c r="AC127" s="826"/>
      <c r="AD127" s="826"/>
      <c r="AE127" s="827"/>
      <c r="AF127" s="828" t="s">
        <v>394</v>
      </c>
      <c r="AG127" s="826"/>
      <c r="AH127" s="826"/>
      <c r="AI127" s="826"/>
      <c r="AJ127" s="827"/>
      <c r="AK127" s="828" t="s">
        <v>446</v>
      </c>
      <c r="AL127" s="826"/>
      <c r="AM127" s="826"/>
      <c r="AN127" s="826"/>
      <c r="AO127" s="827"/>
      <c r="AP127" s="873" t="s">
        <v>394</v>
      </c>
      <c r="AQ127" s="874"/>
      <c r="AR127" s="874"/>
      <c r="AS127" s="874"/>
      <c r="AT127" s="875"/>
      <c r="AU127" s="284"/>
      <c r="AV127" s="284"/>
      <c r="AW127" s="284"/>
      <c r="AX127" s="890" t="s">
        <v>499</v>
      </c>
      <c r="AY127" s="858"/>
      <c r="AZ127" s="858"/>
      <c r="BA127" s="858"/>
      <c r="BB127" s="858"/>
      <c r="BC127" s="858"/>
      <c r="BD127" s="858"/>
      <c r="BE127" s="859"/>
      <c r="BF127" s="857" t="s">
        <v>500</v>
      </c>
      <c r="BG127" s="858"/>
      <c r="BH127" s="858"/>
      <c r="BI127" s="858"/>
      <c r="BJ127" s="858"/>
      <c r="BK127" s="858"/>
      <c r="BL127" s="859"/>
      <c r="BM127" s="857" t="s">
        <v>501</v>
      </c>
      <c r="BN127" s="858"/>
      <c r="BO127" s="858"/>
      <c r="BP127" s="858"/>
      <c r="BQ127" s="858"/>
      <c r="BR127" s="858"/>
      <c r="BS127" s="859"/>
      <c r="BT127" s="857" t="s">
        <v>502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503</v>
      </c>
      <c r="CQ127" s="796"/>
      <c r="CR127" s="796"/>
      <c r="CS127" s="796"/>
      <c r="CT127" s="796"/>
      <c r="CU127" s="796"/>
      <c r="CV127" s="796"/>
      <c r="CW127" s="796"/>
      <c r="CX127" s="796"/>
      <c r="CY127" s="796"/>
      <c r="CZ127" s="796"/>
      <c r="DA127" s="796"/>
      <c r="DB127" s="796"/>
      <c r="DC127" s="796"/>
      <c r="DD127" s="796"/>
      <c r="DE127" s="796"/>
      <c r="DF127" s="797"/>
      <c r="DG127" s="862" t="s">
        <v>446</v>
      </c>
      <c r="DH127" s="863"/>
      <c r="DI127" s="863"/>
      <c r="DJ127" s="863"/>
      <c r="DK127" s="863"/>
      <c r="DL127" s="863" t="s">
        <v>479</v>
      </c>
      <c r="DM127" s="863"/>
      <c r="DN127" s="863"/>
      <c r="DO127" s="863"/>
      <c r="DP127" s="863"/>
      <c r="DQ127" s="863" t="s">
        <v>448</v>
      </c>
      <c r="DR127" s="863"/>
      <c r="DS127" s="863"/>
      <c r="DT127" s="863"/>
      <c r="DU127" s="863"/>
      <c r="DV127" s="840" t="s">
        <v>479</v>
      </c>
      <c r="DW127" s="840"/>
      <c r="DX127" s="840"/>
      <c r="DY127" s="840"/>
      <c r="DZ127" s="841"/>
    </row>
    <row r="128" spans="1:130" s="248" customFormat="1" ht="26.25" customHeight="1" thickBot="1">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51358</v>
      </c>
      <c r="AB128" s="847"/>
      <c r="AC128" s="847"/>
      <c r="AD128" s="847"/>
      <c r="AE128" s="848"/>
      <c r="AF128" s="849">
        <v>42866</v>
      </c>
      <c r="AG128" s="847"/>
      <c r="AH128" s="847"/>
      <c r="AI128" s="847"/>
      <c r="AJ128" s="848"/>
      <c r="AK128" s="849">
        <v>42176</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450</v>
      </c>
      <c r="BG128" s="833"/>
      <c r="BH128" s="833"/>
      <c r="BI128" s="833"/>
      <c r="BJ128" s="833"/>
      <c r="BK128" s="833"/>
      <c r="BL128" s="856"/>
      <c r="BM128" s="832">
        <v>14.39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t="s">
        <v>448</v>
      </c>
      <c r="DH128" s="837"/>
      <c r="DI128" s="837"/>
      <c r="DJ128" s="837"/>
      <c r="DK128" s="837"/>
      <c r="DL128" s="837" t="s">
        <v>453</v>
      </c>
      <c r="DM128" s="837"/>
      <c r="DN128" s="837"/>
      <c r="DO128" s="837"/>
      <c r="DP128" s="837"/>
      <c r="DQ128" s="837" t="s">
        <v>453</v>
      </c>
      <c r="DR128" s="837"/>
      <c r="DS128" s="837"/>
      <c r="DT128" s="837"/>
      <c r="DU128" s="837"/>
      <c r="DV128" s="838" t="s">
        <v>453</v>
      </c>
      <c r="DW128" s="838"/>
      <c r="DX128" s="838"/>
      <c r="DY128" s="838"/>
      <c r="DZ128" s="839"/>
    </row>
    <row r="129" spans="1:131" s="248" customFormat="1" ht="26.25" customHeight="1">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6037604</v>
      </c>
      <c r="AB129" s="826"/>
      <c r="AC129" s="826"/>
      <c r="AD129" s="826"/>
      <c r="AE129" s="827"/>
      <c r="AF129" s="828">
        <v>5976696</v>
      </c>
      <c r="AG129" s="826"/>
      <c r="AH129" s="826"/>
      <c r="AI129" s="826"/>
      <c r="AJ129" s="827"/>
      <c r="AK129" s="828">
        <v>6116903</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510</v>
      </c>
      <c r="BG129" s="816"/>
      <c r="BH129" s="816"/>
      <c r="BI129" s="816"/>
      <c r="BJ129" s="816"/>
      <c r="BK129" s="816"/>
      <c r="BL129" s="817"/>
      <c r="BM129" s="815">
        <v>19.39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1163631</v>
      </c>
      <c r="AB130" s="826"/>
      <c r="AC130" s="826"/>
      <c r="AD130" s="826"/>
      <c r="AE130" s="827"/>
      <c r="AF130" s="828">
        <v>1134706</v>
      </c>
      <c r="AG130" s="826"/>
      <c r="AH130" s="826"/>
      <c r="AI130" s="826"/>
      <c r="AJ130" s="827"/>
      <c r="AK130" s="828">
        <v>1112230</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9.4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4873973</v>
      </c>
      <c r="AB131" s="809"/>
      <c r="AC131" s="809"/>
      <c r="AD131" s="809"/>
      <c r="AE131" s="810"/>
      <c r="AF131" s="811">
        <v>4841990</v>
      </c>
      <c r="AG131" s="809"/>
      <c r="AH131" s="809"/>
      <c r="AI131" s="809"/>
      <c r="AJ131" s="810"/>
      <c r="AK131" s="811">
        <v>5004673</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v>19.100000000000001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9.8111950970000006</v>
      </c>
      <c r="AB132" s="789"/>
      <c r="AC132" s="789"/>
      <c r="AD132" s="789"/>
      <c r="AE132" s="790"/>
      <c r="AF132" s="791">
        <v>9.1925014300000001</v>
      </c>
      <c r="AG132" s="789"/>
      <c r="AH132" s="789"/>
      <c r="AI132" s="789"/>
      <c r="AJ132" s="790"/>
      <c r="AK132" s="791">
        <v>9.314374785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10</v>
      </c>
      <c r="AB133" s="768"/>
      <c r="AC133" s="768"/>
      <c r="AD133" s="768"/>
      <c r="AE133" s="769"/>
      <c r="AF133" s="767">
        <v>9.6999999999999993</v>
      </c>
      <c r="AG133" s="768"/>
      <c r="AH133" s="768"/>
      <c r="AI133" s="768"/>
      <c r="AJ133" s="769"/>
      <c r="AK133" s="767">
        <v>9.4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sakXLmZ+fIv0QbHgMbXsxumidilHIbjAiymXyBjBeZpL8gKwiUM8u8lQzMuiGwcRqc5+IE057hFdR3nlxPcA==" saltValue="7+ZfmA8Sf310vlCrNdAF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40" zoomScaleNormal="85" zoomScaleSheetLayoutView="100" workbookViewId="0">
      <selection activeCell="AO38" sqref="AO38:BC3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bpgng18mWokkM1Jaj9vsIj6HD5oe05MPFCWspcR9gRrPfN8pLy4ng5PQV8omk0RbSPMEW+oR4nFLg6ei3QBDg==" saltValue="JKPwqXWJTrEi7XX/X1P/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90" zoomScaleNormal="90" zoomScaleSheetLayoutView="55" workbookViewId="0">
      <selection activeCell="AO38" sqref="AO38:BC38"/>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257a9lJv84E9LgDIB+qzRZ8w/gop1YpxscO6jrXIKnlTQXTNiwDKIvxRxG3kYb10uTGhkzqgs3/XO9UJjQKvg==" saltValue="X0pAN8tw4nQaHuvCzhN2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SheetLayoutView="100" workbookViewId="0">
      <selection activeCell="AO38" sqref="AO38:BC38"/>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522</v>
      </c>
      <c r="AP7" s="305"/>
      <c r="AQ7" s="306" t="s">
        <v>523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524</v>
      </c>
      <c r="AQ8" s="312" t="s">
        <v>525</v>
      </c>
      <c r="AR8" s="313" t="s">
        <v>526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527</v>
      </c>
      <c r="AL9" s="1190"/>
      <c r="AM9" s="1190"/>
      <c r="AN9" s="1191"/>
      <c r="AO9" s="314">
        <v>1132189</v>
      </c>
      <c r="AP9" s="314">
        <v>67881</v>
      </c>
      <c r="AQ9" s="315">
        <v>107987</v>
      </c>
      <c r="AR9" s="316">
        <v>-37.1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528</v>
      </c>
      <c r="AL10" s="1190"/>
      <c r="AM10" s="1190"/>
      <c r="AN10" s="1191"/>
      <c r="AO10" s="317">
        <v>247164</v>
      </c>
      <c r="AP10" s="317">
        <v>14819</v>
      </c>
      <c r="AQ10" s="318">
        <v>13800</v>
      </c>
      <c r="AR10" s="319">
        <v>7.4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529</v>
      </c>
      <c r="AL11" s="1190"/>
      <c r="AM11" s="1190"/>
      <c r="AN11" s="1191"/>
      <c r="AO11" s="317">
        <v>240052</v>
      </c>
      <c r="AP11" s="317">
        <v>14392</v>
      </c>
      <c r="AQ11" s="318">
        <v>2869</v>
      </c>
      <c r="AR11" s="319">
        <v>401.6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530</v>
      </c>
      <c r="AL12" s="1190"/>
      <c r="AM12" s="1190"/>
      <c r="AN12" s="1191"/>
      <c r="AO12" s="317" t="s">
        <v>531</v>
      </c>
      <c r="AP12" s="317" t="s">
        <v>531</v>
      </c>
      <c r="AQ12" s="318" t="s">
        <v>531</v>
      </c>
      <c r="AR12" s="319" t="s">
        <v>531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532</v>
      </c>
      <c r="AL13" s="1190"/>
      <c r="AM13" s="1190"/>
      <c r="AN13" s="1191"/>
      <c r="AO13" s="317">
        <v>126496</v>
      </c>
      <c r="AP13" s="317">
        <v>7584</v>
      </c>
      <c r="AQ13" s="318">
        <v>4570</v>
      </c>
      <c r="AR13" s="319">
        <v>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533</v>
      </c>
      <c r="AL14" s="1190"/>
      <c r="AM14" s="1190"/>
      <c r="AN14" s="1191"/>
      <c r="AO14" s="317">
        <v>16353</v>
      </c>
      <c r="AP14" s="317">
        <v>980</v>
      </c>
      <c r="AQ14" s="318">
        <v>2186</v>
      </c>
      <c r="AR14" s="319">
        <v>-55.2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534</v>
      </c>
      <c r="AL15" s="1193"/>
      <c r="AM15" s="1193"/>
      <c r="AN15" s="1194"/>
      <c r="AO15" s="317">
        <v>-119320</v>
      </c>
      <c r="AP15" s="317">
        <v>-7154</v>
      </c>
      <c r="AQ15" s="318">
        <v>-8782</v>
      </c>
      <c r="AR15" s="319">
        <v>-18.5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1642934</v>
      </c>
      <c r="AP16" s="317">
        <v>98503</v>
      </c>
      <c r="AQ16" s="318">
        <v>122631</v>
      </c>
      <c r="AR16" s="319">
        <v>-19.7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539</v>
      </c>
      <c r="AL21" s="1196"/>
      <c r="AM21" s="1196"/>
      <c r="AN21" s="1197"/>
      <c r="AO21" s="330">
        <v>8.2100000000000009</v>
      </c>
      <c r="AP21" s="331">
        <v>11.26</v>
      </c>
      <c r="AQ21" s="332">
        <v>-3.05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540</v>
      </c>
      <c r="AL22" s="1196"/>
      <c r="AM22" s="1196"/>
      <c r="AN22" s="1197"/>
      <c r="AO22" s="335">
        <v>94.3</v>
      </c>
      <c r="AP22" s="336">
        <v>94.9</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522</v>
      </c>
      <c r="AP30" s="305"/>
      <c r="AQ30" s="306" t="s">
        <v>523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524</v>
      </c>
      <c r="AQ31" s="312" t="s">
        <v>525</v>
      </c>
      <c r="AR31" s="313" t="s">
        <v>526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544</v>
      </c>
      <c r="AL32" s="1179"/>
      <c r="AM32" s="1179"/>
      <c r="AN32" s="1180"/>
      <c r="AO32" s="345">
        <v>1026035</v>
      </c>
      <c r="AP32" s="345">
        <v>61517</v>
      </c>
      <c r="AQ32" s="346">
        <v>75941</v>
      </c>
      <c r="AR32" s="347">
        <v>-19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545</v>
      </c>
      <c r="AL33" s="1179"/>
      <c r="AM33" s="1179"/>
      <c r="AN33" s="1180"/>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546</v>
      </c>
      <c r="AL34" s="1179"/>
      <c r="AM34" s="1179"/>
      <c r="AN34" s="1180"/>
      <c r="AO34" s="345" t="s">
        <v>531</v>
      </c>
      <c r="AP34" s="345" t="s">
        <v>531</v>
      </c>
      <c r="AQ34" s="346" t="s">
        <v>531</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547</v>
      </c>
      <c r="AL35" s="1179"/>
      <c r="AM35" s="1179"/>
      <c r="AN35" s="1180"/>
      <c r="AO35" s="345">
        <v>576708</v>
      </c>
      <c r="AP35" s="345">
        <v>34577</v>
      </c>
      <c r="AQ35" s="346">
        <v>20191</v>
      </c>
      <c r="AR35" s="347">
        <v>71.2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548</v>
      </c>
      <c r="AL36" s="1179"/>
      <c r="AM36" s="1179"/>
      <c r="AN36" s="1180"/>
      <c r="AO36" s="345">
        <v>17817</v>
      </c>
      <c r="AP36" s="345">
        <v>1068</v>
      </c>
      <c r="AQ36" s="346">
        <v>1966</v>
      </c>
      <c r="AR36" s="347">
        <v>-45.7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549</v>
      </c>
      <c r="AL37" s="1179"/>
      <c r="AM37" s="1179"/>
      <c r="AN37" s="1180"/>
      <c r="AO37" s="345" t="s">
        <v>531</v>
      </c>
      <c r="AP37" s="345" t="s">
        <v>531</v>
      </c>
      <c r="AQ37" s="346">
        <v>514</v>
      </c>
      <c r="AR37" s="347" t="s">
        <v>531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550</v>
      </c>
      <c r="AL38" s="1176"/>
      <c r="AM38" s="1176"/>
      <c r="AN38" s="1177"/>
      <c r="AO38" s="348" t="s">
        <v>531</v>
      </c>
      <c r="AP38" s="348" t="s">
        <v>531</v>
      </c>
      <c r="AQ38" s="349">
        <v>1</v>
      </c>
      <c r="AR38" s="337" t="s">
        <v>531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551</v>
      </c>
      <c r="AL39" s="1176"/>
      <c r="AM39" s="1176"/>
      <c r="AN39" s="1177"/>
      <c r="AO39" s="345">
        <v>-42176</v>
      </c>
      <c r="AP39" s="345">
        <v>-2529</v>
      </c>
      <c r="AQ39" s="346">
        <v>-2373</v>
      </c>
      <c r="AR39" s="347">
        <v>6.6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552</v>
      </c>
      <c r="AL40" s="1179"/>
      <c r="AM40" s="1179"/>
      <c r="AN40" s="1180"/>
      <c r="AO40" s="345">
        <v>-1112230</v>
      </c>
      <c r="AP40" s="345">
        <v>-66684</v>
      </c>
      <c r="AQ40" s="346">
        <v>-67520</v>
      </c>
      <c r="AR40" s="347">
        <v>-1.2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466154</v>
      </c>
      <c r="AP41" s="345">
        <v>27949</v>
      </c>
      <c r="AQ41" s="346">
        <v>28720</v>
      </c>
      <c r="AR41" s="347">
        <v>-2.7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522</v>
      </c>
      <c r="AN49" s="1186" t="s">
        <v>556</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557</v>
      </c>
      <c r="AO50" s="362" t="s">
        <v>558</v>
      </c>
      <c r="AP50" s="363" t="s">
        <v>559</v>
      </c>
      <c r="AQ50" s="364" t="s">
        <v>560</v>
      </c>
      <c r="AR50" s="365" t="s">
        <v>561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1050200</v>
      </c>
      <c r="AN51" s="367">
        <v>58309</v>
      </c>
      <c r="AO51" s="368">
        <v>27.8</v>
      </c>
      <c r="AP51" s="369">
        <v>97062</v>
      </c>
      <c r="AQ51" s="370">
        <v>0.4</v>
      </c>
      <c r="AR51" s="371">
        <v>27.4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807528</v>
      </c>
      <c r="AN52" s="375">
        <v>44835</v>
      </c>
      <c r="AO52" s="376">
        <v>50.6</v>
      </c>
      <c r="AP52" s="377">
        <v>50112</v>
      </c>
      <c r="AQ52" s="378">
        <v>12.8</v>
      </c>
      <c r="AR52" s="379">
        <v>37.799999999999997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968789</v>
      </c>
      <c r="AN53" s="367">
        <v>54961</v>
      </c>
      <c r="AO53" s="368">
        <v>-5.7</v>
      </c>
      <c r="AP53" s="369">
        <v>106005</v>
      </c>
      <c r="AQ53" s="370">
        <v>9.1999999999999993</v>
      </c>
      <c r="AR53" s="371">
        <v>-14.9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725870</v>
      </c>
      <c r="AN54" s="375">
        <v>41179</v>
      </c>
      <c r="AO54" s="376">
        <v>-8.1999999999999993</v>
      </c>
      <c r="AP54" s="377">
        <v>58359</v>
      </c>
      <c r="AQ54" s="378">
        <v>16.5</v>
      </c>
      <c r="AR54" s="379">
        <v>-24.7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499935</v>
      </c>
      <c r="AN55" s="367">
        <v>28888</v>
      </c>
      <c r="AO55" s="368">
        <v>-47.4</v>
      </c>
      <c r="AP55" s="369">
        <v>98507</v>
      </c>
      <c r="AQ55" s="370">
        <v>-7.1</v>
      </c>
      <c r="AR55" s="371">
        <v>-40.299999999999997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357532</v>
      </c>
      <c r="AN56" s="375">
        <v>20659</v>
      </c>
      <c r="AO56" s="376">
        <v>-49.8</v>
      </c>
      <c r="AP56" s="377">
        <v>47567</v>
      </c>
      <c r="AQ56" s="378">
        <v>-18.5</v>
      </c>
      <c r="AR56" s="379">
        <v>-31.3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809136</v>
      </c>
      <c r="AN57" s="367">
        <v>47546</v>
      </c>
      <c r="AO57" s="368">
        <v>64.599999999999994</v>
      </c>
      <c r="AP57" s="369">
        <v>113347</v>
      </c>
      <c r="AQ57" s="370">
        <v>15.1</v>
      </c>
      <c r="AR57" s="371">
        <v>49.5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356770</v>
      </c>
      <c r="AN58" s="375">
        <v>20964</v>
      </c>
      <c r="AO58" s="376">
        <v>1.5</v>
      </c>
      <c r="AP58" s="377">
        <v>58728</v>
      </c>
      <c r="AQ58" s="378">
        <v>23.5</v>
      </c>
      <c r="AR58" s="379">
        <v>-22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538057</v>
      </c>
      <c r="AN59" s="367">
        <v>32260</v>
      </c>
      <c r="AO59" s="368">
        <v>-32.1</v>
      </c>
      <c r="AP59" s="369">
        <v>125418</v>
      </c>
      <c r="AQ59" s="370">
        <v>10.6</v>
      </c>
      <c r="AR59" s="371">
        <v>-42.7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316726</v>
      </c>
      <c r="AN60" s="375">
        <v>18990</v>
      </c>
      <c r="AO60" s="376">
        <v>-9.4</v>
      </c>
      <c r="AP60" s="377">
        <v>60445</v>
      </c>
      <c r="AQ60" s="378">
        <v>2.9</v>
      </c>
      <c r="AR60" s="379">
        <v>-12.3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773223</v>
      </c>
      <c r="AN61" s="382">
        <v>44393</v>
      </c>
      <c r="AO61" s="383">
        <v>1.4</v>
      </c>
      <c r="AP61" s="384">
        <v>108068</v>
      </c>
      <c r="AQ61" s="385">
        <v>5.6</v>
      </c>
      <c r="AR61" s="371">
        <v>-4.2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512885</v>
      </c>
      <c r="AN62" s="375">
        <v>29325</v>
      </c>
      <c r="AO62" s="376">
        <v>-3.1</v>
      </c>
      <c r="AP62" s="377">
        <v>55042</v>
      </c>
      <c r="AQ62" s="378">
        <v>7.4</v>
      </c>
      <c r="AR62" s="379">
        <v>-10.5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JerQt/ztRgYwdT9FFlDtucHQ3rtOcQR0chwzoorn2+EtwXmox9FN66kypAK3s0tm/ThHNhEqEWpdtrL0nGSsQ==" saltValue="JKUb6j1dPNYSvmA3z8dy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election activeCell="AO38" sqref="AO38:BC38"/>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570</v>
      </c>
    </row>
    <row r="120" spans="125:125" ht="13.5" hidden="1" customHeight="1"/>
    <row r="121" spans="125:125" ht="13.5" hidden="1" customHeight="1">
      <c r="DU121" s="292"/>
    </row>
  </sheetData>
  <sheetProtection algorithmName="SHA-512" hashValue="StKxY+0dF8NQaQUAxeXtFSuG8PZNOd0AUF+Odb5xUoQ9d93qR3moB0uffPCElXupNe6UxEejmZoU5uhxnkv8lw==" saltValue="lsqR10VlWdDMz6MH5QX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5" zoomScale="70" zoomScaleNormal="70" zoomScaleSheetLayoutView="55" workbookViewId="0">
      <selection activeCell="AO38" sqref="AO38:BC3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571</v>
      </c>
    </row>
  </sheetData>
  <sheetProtection algorithmName="SHA-512" hashValue="kicioByifJjfSIzDFecrMHCnveYox6gcdP1m35Opq1z1I75cdUo1sng/ygwQDTGLA2d+ehgZcOU/TKVgGWNDJQ==" saltValue="FX/DpTYao1AhOEYPms24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Normal="100" zoomScaleSheetLayoutView="100" workbookViewId="0">
      <selection activeCell="AO38" sqref="AO38:BC3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00" t="s">
        <v>3</v>
      </c>
      <c r="D47" s="1200"/>
      <c r="E47" s="1201"/>
      <c r="F47" s="11">
        <v>29.96</v>
      </c>
      <c r="G47" s="12">
        <v>32.32</v>
      </c>
      <c r="H47" s="12">
        <v>35.380000000000003</v>
      </c>
      <c r="I47" s="12">
        <v>32.450000000000003</v>
      </c>
      <c r="J47" s="13">
        <v>32.56</v>
      </c>
    </row>
    <row r="48" spans="2:10" ht="57.75" customHeight="1">
      <c r="B48" s="14"/>
      <c r="C48" s="1202" t="s">
        <v>4</v>
      </c>
      <c r="D48" s="1202"/>
      <c r="E48" s="1203"/>
      <c r="F48" s="15">
        <v>3.15</v>
      </c>
      <c r="G48" s="16">
        <v>4.79</v>
      </c>
      <c r="H48" s="16">
        <v>3.67</v>
      </c>
      <c r="I48" s="16">
        <v>2.67</v>
      </c>
      <c r="J48" s="17">
        <v>3.61</v>
      </c>
    </row>
    <row r="49" spans="2:10" ht="57.75" customHeight="1" thickBot="1">
      <c r="B49" s="18"/>
      <c r="C49" s="1204" t="s">
        <v>5</v>
      </c>
      <c r="D49" s="1204"/>
      <c r="E49" s="1205"/>
      <c r="F49" s="19" t="s">
        <v>577</v>
      </c>
      <c r="G49" s="20">
        <v>1.06</v>
      </c>
      <c r="H49" s="20">
        <v>1.28</v>
      </c>
      <c r="I49" s="20" t="s">
        <v>578</v>
      </c>
      <c r="J49" s="21" t="s">
        <v>579</v>
      </c>
    </row>
    <row r="50" spans="2:10" ht="13.5" customHeight="1"/>
  </sheetData>
  <sheetProtection algorithmName="SHA-512" hashValue="KxqdRBqUHLFu9ORHfRmD6ad709BPASemOxHgruLj6q8aIdO7DjI1lU8fXjiCdfxW3YmvRF1sfAPDUF3ImWX2OA==" saltValue="wOBvdFnkJb/4mnNGADJF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2022-03-22T01:00:19Z</cp:lastPrinted>
  <dcterms:created xsi:type="dcterms:W3CDTF">2022-02-02T03:29:34Z</dcterms:created>
  <dcterms:modified xsi:type="dcterms:W3CDTF">2022-03-22T01:00:26Z</dcterms:modified>
  <cp:category/>
</cp:coreProperties>
</file>