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kikakuzaisei\Desktop\作業所\100_財務関係事務\131_決算カード・財政状況資料集・財政比較分析表\H29年度財政状況資料集\２回目\"/>
    </mc:Choice>
  </mc:AlternateContent>
  <bookViews>
    <workbookView xWindow="0" yWindow="0" windowWidth="19560" windowHeight="8025" tabRatio="932"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<sst xmlns="http://schemas.openxmlformats.org/spreadsheetml/2006/main" count="1139" uniqueCount="600">
  <si>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</si>
  <si>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</si>
  <si>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</si>
  <si>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</si>
  <si>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</si>
  <si>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</si>
  <si>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</si>
  <si>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</si>
  <si>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</si>
  <si>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</si>
  <si>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</si>
  <si>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</si>
  <si>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</si>
  <si>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</si>
  <si>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</si>
  <si>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</si>
  <si>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</si>
  <si>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</si>
  <si>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</si>
  <si>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</si>
  <si>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</si>
  <si>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</si>
  <si>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</si>
  <si>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</si>
  <si>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</si>
  <si>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</si>
  <si>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</si>
  <si>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</si>
  <si>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</si>
  <si>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</si>
  <si>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</si>
  <si>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</si>
  <si>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</si>
  <si>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</si>
  <si>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</si>
  <si>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</si>
  <si>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</si>
  <si>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</si>
  <si>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</si>
  <si>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</si>
  <si>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</si>
  <si>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</si>
  <si>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</si>
  <si>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</si>
  <si>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</si>
  <si>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</si>
  <si>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</si>
  <si>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</si>
  <si>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</si>
  <si>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</si>
  <si>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</si>
  <si>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</si>
  <si>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</si>
  <si>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</si>
  <si>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</si>
  <si>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</si>
  <si>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</si>
  <si>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</si>
  <si>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</si>
  <si>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</si>
  <si>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</si>
  <si>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</si>
  <si>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</si>
  <si>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</si>
  <si>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</si>
  <si>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</si>
  <si>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</si>
  <si>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</si>
  <si>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</si>
  <si>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</si>
  <si>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</si>
  <si>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</si>
  <si>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</si>
  <si>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</si>
  <si>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</si>
  <si>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</si>
  <si>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</si>
  <si>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</si>
  <si>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</si>
  <si>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</si>
  <si>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</si>
  <si>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</si>
  <si>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</si>
  <si>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</si>
  <si>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</si>
  <si>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</si>
  <si>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</si>
  <si>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</si>
  <si>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</si>
  <si>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</si>
  <si>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</si>
  <si>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</si>
  <si>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</si>
  <si>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</si>
  <si>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</si>
  <si>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</si>
  <si>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</si>
  <si>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</si>
  <si>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</si>
  <si>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</si>
  <si>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</si>
  <si>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</si>
  <si>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</si>
  <si>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</si>
  <si>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</si>
  <si>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</si>
  <si>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</si>
  <si>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</si>
  <si>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</si>
  <si>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</si>
  <si>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</si>
  <si>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</si>
  <si>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</si>
  <si>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</si>
  <si>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</si>
  <si>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</si>
  <si>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</si>
  <si>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</si>
  <si>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</si>
  <si>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</si>
  <si>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</si>
  <si>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</si>
  <si>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</si>
  <si>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</si>
  <si>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</si>
  <si>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</si>
  <si>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</si>
  <si>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</si>
  <si>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</si>
  <si>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</si>
  <si>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</si>
  <si>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</si>
  <si>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</si>
  <si>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</si>
  <si>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</si>
  <si>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</si>
  <si>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</si>
  <si>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</si>
  <si>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</si>
  <si>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</si>
  <si>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</si>
  <si>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</si>
  <si>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</si>
  <si>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</si>
  <si>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</si>
  <si>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</si>
  <si>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</si>
  <si>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</si>
  <si>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五戸町病院事業会計</t>
    <phoneticPr fontId="5"/>
  </si>
  <si>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</si>
  <si>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</si>
  <si>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</si>
  <si>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</si>
  <si>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</si>
  <si>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</si>
  <si>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</si>
  <si>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</si>
  <si>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</si>
  <si>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</si>
  <si>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</si>
  <si>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</si>
  <si>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</si>
  <si>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</si>
  <si>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</si>
  <si>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</si>
  <si>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</si>
  <si>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</si>
  <si>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</si>
  <si>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</si>
  <si>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</si>
  <si>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</si>
  <si>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</si>
  <si>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</si>
  <si>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</si>
  <si>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</si>
  <si>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</si>
  <si>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</si>
  <si>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</si>
  <si>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</si>
  <si>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</si>
  <si>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</si>
  <si>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</si>
  <si>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</si>
  <si>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</si>
  <si>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</si>
  <si>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</si>
  <si>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</si>
  <si>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</si>
  <si>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</si>
  <si>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</si>
  <si>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</si>
  <si>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</si>
  <si>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</si>
  <si>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</si>
  <si>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</si>
  <si>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</si>
  <si>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</si>
  <si>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</si>
  <si>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</si>
  <si>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</si>
  <si>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</si>
  <si>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</si>
  <si>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</si>
  <si>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</si>
  <si>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</si>
  <si>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</si>
  <si>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</si>
  <si>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</si>
  <si>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</si>
  <si>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</si>
  <si>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</si>
  <si>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青森県五戸町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</si>
  <si>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</si>
  <si>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</si>
  <si>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</si>
  <si>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</si>
  <si>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</si>
  <si>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</si>
  <si>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</si>
  <si>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</si>
  <si>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</si>
  <si>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</si>
  <si>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</si>
  <si>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</si>
  <si>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</si>
  <si>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</si>
  <si>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</si>
  <si>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</si>
  <si>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</si>
  <si>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</si>
  <si>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</si>
  <si>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</si>
  <si>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</si>
  <si>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</si>
  <si>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</si>
  <si>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</si>
  <si>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</si>
  <si>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</si>
  <si>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</si>
  <si>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</si>
  <si>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</si>
  <si>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</si>
  <si>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</si>
  <si>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</si>
  <si>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</si>
  <si>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</si>
  <si>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</si>
  <si>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</si>
  <si>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</si>
  <si>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</si>
  <si>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</si>
  <si>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</si>
  <si>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</si>
  <si>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</si>
  <si>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</si>
  <si>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</si>
  <si>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</si>
  <si>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</si>
  <si>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</si>
  <si>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</si>
  <si>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</si>
  <si>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</si>
  <si>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</si>
  <si>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</si>
  <si>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</si>
  <si>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</si>
  <si>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</si>
  <si>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</si>
  <si>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</si>
  <si>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</si>
  <si>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</si>
  <si>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</si>
  <si>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</si>
  <si>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</si>
  <si>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</si>
  <si>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</si>
  <si>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</si>
  <si>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</si>
  <si>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</si>
  <si>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</si>
  <si>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</si>
  <si>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</si>
  <si>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</si>
  <si>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</si>
  <si>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</si>
  <si>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</si>
  <si>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</si>
  <si>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</si>
  <si>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</si>
  <si>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</si>
  <si>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</si>
  <si>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</si>
  <si>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</si>
  <si>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</si>
  <si>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</si>
  <si>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</si>
  <si>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</si>
  <si>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</si>
  <si>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</si>
  <si>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</si>
  <si>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</si>
  <si>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</si>
  <si>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</si>
  <si>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</si>
  <si>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</si>
  <si>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</si>
  <si>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</si>
  <si>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</si>
  <si>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</si>
  <si>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</si>
  <si>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</si>
  <si>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</si>
  <si>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</si>
  <si>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</si>
  <si>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</si>
  <si>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</si>
  <si>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</si>
  <si>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</si>
  <si>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</si>
  <si>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</si>
  <si>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</si>
  <si>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</si>
  <si>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</si>
  <si>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</si>
  <si>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</si>
  <si>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</si>
  <si>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</si>
  <si>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</si>
  <si>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</si>
  <si>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</si>
  <si>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</si>
  <si>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</si>
  <si>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</si>
  <si>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</si>
  <si>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</si>
  <si>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</si>
  <si>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</si>
  <si>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</si>
  <si>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</si>
  <si>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</si>
  <si>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</si>
  <si>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</si>
  <si>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</si>
  <si>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</si>
  <si>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</si>
  <si>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</si>
  <si>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</si>
  <si>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</si>
  <si>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</si>
  <si>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</si>
  <si>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</si>
  <si>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</si>
  <si>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</si>
  <si>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</si>
  <si>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</si>
  <si>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</si>
  <si>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</si>
  <si>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</si>
  <si>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</si>
  <si>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</si>
  <si>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</si>
  <si>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青森県五戸町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</si>
  <si>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</si>
  <si>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</si>
  <si>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</si>
  <si>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</si>
  <si>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</si>
  <si>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</si>
  <si>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</si>
  <si>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</si>
  <si>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</si>
  <si>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</si>
  <si>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</si>
  <si>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</si>
  <si>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</si>
  <si>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</si>
  <si>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</si>
  <si>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</si>
  <si>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</si>
  <si>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</si>
  <si>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</si>
  <si>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</si>
  <si>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五戸町ケーブルテレビ事業特別会計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</si>
  <si>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</si>
  <si>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</si>
  <si>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</si>
  <si>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</si>
  <si>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</si>
  <si>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</si>
  <si>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</si>
  <si>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</si>
  <si>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</si>
  <si>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</si>
  <si>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</si>
  <si>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</si>
  <si>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</si>
  <si>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五戸町国民健康保険特別会計</t>
    <phoneticPr fontId="5"/>
  </si>
  <si>
    <t>五戸町介護保険特別会計</t>
    <phoneticPr fontId="5"/>
  </si>
  <si>
    <t>五戸町後期高齢者医療特別会計</t>
    <phoneticPr fontId="5"/>
  </si>
  <si>
    <t>法適用企業</t>
    <phoneticPr fontId="5"/>
  </si>
  <si>
    <t>五戸町下水道事業特別会計</t>
    <phoneticPr fontId="5"/>
  </si>
  <si>
    <t>法非適用企業</t>
    <phoneticPr fontId="5"/>
  </si>
  <si>
    <t>五戸町農業集落排水処理施設事業特別会計</t>
    <phoneticPr fontId="5"/>
  </si>
  <si>
    <t>五戸町簡易水道事業特別会計</t>
    <phoneticPr fontId="5"/>
  </si>
  <si>
    <t>五戸町住宅用地造成事業等特別会計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</si>
  <si>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</si>
  <si>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</si>
  <si>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</si>
  <si>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</si>
  <si>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</si>
  <si>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</si>
  <si>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</si>
  <si>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</si>
  <si>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</si>
  <si>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</si>
  <si>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</si>
  <si>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</si>
  <si>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</si>
  <si>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</si>
  <si>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</si>
  <si>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</si>
  <si>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</si>
  <si>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</si>
  <si>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</si>
  <si>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</si>
  <si>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</si>
  <si>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</si>
  <si>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</si>
  <si>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</si>
  <si>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</si>
  <si>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</si>
  <si>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</si>
  <si>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</si>
  <si>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</si>
  <si>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</si>
  <si>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</si>
  <si>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</si>
  <si>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</si>
  <si>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</si>
  <si>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</si>
  <si>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</si>
  <si>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</si>
  <si>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</si>
  <si>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</si>
  <si>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</si>
  <si>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</si>
  <si>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</si>
  <si>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</si>
  <si>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</si>
  <si>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</si>
  <si>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</si>
  <si>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</si>
  <si>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</si>
  <si>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</si>
  <si>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</si>
  <si>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</si>
  <si>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</si>
  <si>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</si>
  <si>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</si>
  <si>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</si>
  <si>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</si>
  <si>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</si>
  <si>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</si>
  <si>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</si>
  <si>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</si>
  <si>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</si>
  <si>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</si>
  <si>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</si>
  <si>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</si>
  <si>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</si>
  <si>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</si>
  <si>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</si>
  <si>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</si>
  <si>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</si>
  <si>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</si>
  <si>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</si>
  <si>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</si>
  <si>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</si>
  <si>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</si>
  <si>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</si>
  <si>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</si>
  <si>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</si>
  <si>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</si>
  <si>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</si>
  <si>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</si>
  <si>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</si>
  <si>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</si>
  <si>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</si>
  <si>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</si>
  <si>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</si>
  <si>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</si>
  <si>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</si>
  <si>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</si>
  <si>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</si>
  <si>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</si>
  <si>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</si>
  <si>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</si>
  <si>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</si>
  <si>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</si>
  <si>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</si>
  <si>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</si>
  <si>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</si>
  <si>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</si>
  <si>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</si>
  <si>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</si>
  <si>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</si>
  <si>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</si>
  <si>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</si>
  <si>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</si>
  <si>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</si>
  <si>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</si>
  <si>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</si>
  <si>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</si>
  <si>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</si>
  <si>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</si>
  <si>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</si>
  <si>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</si>
  <si>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</si>
  <si>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</si>
  <si>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</si>
  <si>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</si>
  <si>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</si>
  <si>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</si>
  <si>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</si>
  <si>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</si>
  <si>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</si>
  <si>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</si>
  <si>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</si>
  <si>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</si>
  <si>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</si>
  <si>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</si>
  <si>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</si>
  <si>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</si>
  <si>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</si>
  <si>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</si>
  <si>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</si>
  <si>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</si>
  <si>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</si>
  <si>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</si>
  <si>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</si>
  <si>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</si>
  <si>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</si>
  <si>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</si>
  <si>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</si>
  <si>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</si>
  <si>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</si>
  <si>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</si>
  <si>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0.17</t>
  </si>
  <si>
    <t>▲ 3.81</t>
  </si>
  <si>
    <t>五戸町病院事業会計</t>
  </si>
  <si>
    <t>▲ 2.18</t>
  </si>
  <si>
    <t>一般会計</t>
  </si>
  <si>
    <t>五戸町国民健康保険特別会計</t>
  </si>
  <si>
    <t>五戸町介護保険特別会計</t>
  </si>
  <si>
    <t>五戸町住宅用地造成事業等特別会計</t>
  </si>
  <si>
    <t>五戸町後期高齢者医療特別会計</t>
  </si>
  <si>
    <t>五戸町下水道事業特別会計</t>
  </si>
  <si>
    <t>五戸町農業集落排水処理施設事業特別会計</t>
  </si>
  <si>
    <t>その他会計（赤字）</t>
  </si>
  <si>
    <t>その他会計（黒字）</t>
  </si>
  <si>
    <t>八戸圏域水道企業団</t>
    <rPh sb="0" eb="2">
      <t>ハチノヘ</t>
    </rPh>
    <rPh sb="2" eb="4">
      <t>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</si>
  <si>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</si>
  <si>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</si>
  <si>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</si>
  <si>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田子高原広域事務組合</t>
    <rPh sb="0" eb="2">
      <t>タッコ</t>
    </rPh>
    <rPh sb="2" eb="4">
      <t>コウゲン</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</si>
  <si>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</si>
  <si>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</si>
  <si>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</si>
  <si>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</si>
  <si>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</si>
  <si>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三戸郡福祉事務組合</t>
    <rPh sb="0" eb="3">
      <t>サンノヘグン</t>
    </rPh>
    <rPh sb="3" eb="5">
      <t>フクシ</t>
    </rPh>
    <rPh sb="5" eb="7">
      <t>ジム</t>
    </rPh>
    <rPh sb="7" eb="9">
      <t>クミアイ</t>
    </rPh>
    <phoneticPr fontId="2"/>
  </si>
  <si>
    <t>-</t>
    <phoneticPr fontId="2"/>
  </si>
  <si>
    <t>-</t>
    <phoneticPr fontId="2"/>
  </si>
  <si>
    <t>-</t>
    <phoneticPr fontId="2"/>
  </si>
  <si>
    <t>-</t>
    <phoneticPr fontId="2"/>
  </si>
  <si>
    <t>-</t>
    <phoneticPr fontId="2"/>
  </si>
  <si>
    <t>五戸町スポーツ振興公社</t>
    <rPh sb="0" eb="3">
      <t>ゴノヘマチ</t>
    </rPh>
    <rPh sb="7" eb="9">
      <t>シンコウ</t>
    </rPh>
    <rPh sb="9" eb="11">
      <t>コウシャ</t>
    </rPh>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</si>
  <si>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</si>
  <si>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</si>
  <si>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</si>
  <si>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</si>
  <si>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</si>
  <si>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</si>
  <si>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</si>
  <si>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ふるさと納税寄附金基金</t>
    <rPh sb="4" eb="6">
      <t>ノウゼイ</t>
    </rPh>
    <rPh sb="6" eb="9">
      <t>キフキン</t>
    </rPh>
    <rPh sb="9" eb="11">
      <t>キキン</t>
    </rPh>
    <phoneticPr fontId="11"/>
  </si>
  <si>
    <t>ケーブルテレビ事業基金</t>
    <rPh sb="7" eb="9">
      <t>ジギョウ</t>
    </rPh>
    <rPh sb="9" eb="11">
      <t>キキン</t>
    </rPh>
    <phoneticPr fontId="11"/>
  </si>
  <si>
    <t>人材育成基金</t>
    <rPh sb="0" eb="2">
      <t>ジンザイ</t>
    </rPh>
    <rPh sb="2" eb="4">
      <t>イクセイ</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</si>
  <si>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</si>
  <si>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</si>
  <si>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</si>
  <si>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て高い水準にあるが、有形固定資産減価償却率は、類似団体よりもやや低い水準にある。主な原因は、平成14年度から実施している公営住宅建設事業や平成23年度から平成26年度に実施した五戸小学校改築事業などである。今後は、五戸消防署建設事業があるため、早急な改善には至らないが、公共施設等総合管理計画に基づき、施設の統廃合など老朽化対策に積極的に取り組んでいく。</t>
    <rPh sb="1" eb="3">
      <t>ショウライ</t>
    </rPh>
    <rPh sb="3" eb="5">
      <t>フタン</t>
    </rPh>
    <rPh sb="5" eb="7">
      <t>ヒリツ</t>
    </rPh>
    <rPh sb="8" eb="10">
      <t>ルイジ</t>
    </rPh>
    <rPh sb="10" eb="12">
      <t>ダンタイ</t>
    </rPh>
    <rPh sb="13" eb="14">
      <t>クラ</t>
    </rPh>
    <rPh sb="16" eb="17">
      <t>タカ</t>
    </rPh>
    <rPh sb="18" eb="20">
      <t>スイジュン</t>
    </rPh>
    <rPh sb="25" eb="27">
      <t>ユウケイ</t>
    </rPh>
    <rPh sb="27" eb="29">
      <t>コテイ</t>
    </rPh>
    <rPh sb="29" eb="31">
      <t>シサン</t>
    </rPh>
    <rPh sb="31" eb="35">
      <t>ゲンカショウキャク</t>
    </rPh>
    <rPh sb="35" eb="36">
      <t>リツ</t>
    </rPh>
    <rPh sb="38" eb="40">
      <t>ルイジ</t>
    </rPh>
    <rPh sb="40" eb="42">
      <t>ダンタイ</t>
    </rPh>
    <rPh sb="47" eb="48">
      <t>ヒク</t>
    </rPh>
    <rPh sb="49" eb="51">
      <t>スイジュン</t>
    </rPh>
    <rPh sb="55" eb="56">
      <t>オモ</t>
    </rPh>
    <rPh sb="57" eb="59">
      <t>ゲンイン</t>
    </rPh>
    <rPh sb="61" eb="63">
      <t>ヘイセイ</t>
    </rPh>
    <rPh sb="65" eb="67">
      <t>ネンド</t>
    </rPh>
    <rPh sb="69" eb="71">
      <t>ジッシ</t>
    </rPh>
    <rPh sb="75" eb="77">
      <t>コウエイ</t>
    </rPh>
    <rPh sb="77" eb="79">
      <t>ジュウタク</t>
    </rPh>
    <rPh sb="79" eb="81">
      <t>ケンセツ</t>
    </rPh>
    <rPh sb="81" eb="83">
      <t>ジギョウ</t>
    </rPh>
    <rPh sb="84" eb="86">
      <t>ヘイセイ</t>
    </rPh>
    <rPh sb="88" eb="89">
      <t>ネン</t>
    </rPh>
    <rPh sb="89" eb="90">
      <t>ド</t>
    </rPh>
    <rPh sb="92" eb="94">
      <t>ヘイセイ</t>
    </rPh>
    <rPh sb="96" eb="98">
      <t>ネンド</t>
    </rPh>
    <rPh sb="99" eb="101">
      <t>ジッシ</t>
    </rPh>
    <rPh sb="103" eb="105">
      <t>ゴノヘ</t>
    </rPh>
    <rPh sb="105" eb="108">
      <t>ショウガッコウ</t>
    </rPh>
    <rPh sb="108" eb="110">
      <t>カイチク</t>
    </rPh>
    <rPh sb="110" eb="112">
      <t>ジギョウ</t>
    </rPh>
    <rPh sb="118" eb="120">
      <t>コンゴ</t>
    </rPh>
    <rPh sb="122" eb="124">
      <t>ゴノヘ</t>
    </rPh>
    <rPh sb="124" eb="127">
      <t>ショウボウショ</t>
    </rPh>
    <rPh sb="127" eb="129">
      <t>ケンセツ</t>
    </rPh>
    <rPh sb="129" eb="131">
      <t>ジギョウ</t>
    </rPh>
    <rPh sb="137" eb="139">
      <t>ソウキュウ</t>
    </rPh>
    <rPh sb="140" eb="142">
      <t>カイゼン</t>
    </rPh>
    <rPh sb="144" eb="145">
      <t>イタ</t>
    </rPh>
    <rPh sb="150" eb="152">
      <t>コウキョウ</t>
    </rPh>
    <rPh sb="152" eb="154">
      <t>シセツ</t>
    </rPh>
    <rPh sb="154" eb="155">
      <t>トウ</t>
    </rPh>
    <rPh sb="155" eb="157">
      <t>ソウゴウ</t>
    </rPh>
    <rPh sb="157" eb="159">
      <t>カンリ</t>
    </rPh>
    <rPh sb="159" eb="161">
      <t>ケイカク</t>
    </rPh>
    <rPh sb="162" eb="163">
      <t>モト</t>
    </rPh>
    <rPh sb="166" eb="168">
      <t>シセツ</t>
    </rPh>
    <rPh sb="169" eb="172">
      <t>トウハイゴウ</t>
    </rPh>
    <rPh sb="174" eb="177">
      <t>ロウキュウカ</t>
    </rPh>
    <rPh sb="177" eb="179">
      <t>タイサク</t>
    </rPh>
    <rPh sb="180" eb="183">
      <t>セッキョクテキ</t>
    </rPh>
    <rPh sb="184" eb="185">
      <t>ト</t>
    </rPh>
    <rPh sb="186" eb="18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</si>
  <si>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</si>
  <si>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</si>
  <si>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</si>
  <si>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</si>
  <si>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</si>
  <si>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</si>
  <si>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25年度から比較すると将来負担比率及び実質公債費比率は改善しているが、類似団体と比較すると高い水準にある。将来負担比率が高い主な原因は、平成23年度から平成26年度にかけて実施した五戸小学校改築事業で合計約17億円の地方債を発行したことが考えられる。平成28～30年度には五戸消防署建設事業が控えており、将来負担比率は上昇することが見込まれるため、計画的な地方債発行に努めていく。</t>
    <rPh sb="1" eb="3">
      <t>ヘイセイ</t>
    </rPh>
    <rPh sb="5" eb="7">
      <t>ネンド</t>
    </rPh>
    <rPh sb="9" eb="11">
      <t>ヒカク</t>
    </rPh>
    <rPh sb="14" eb="16">
      <t>ショウライ</t>
    </rPh>
    <rPh sb="16" eb="18">
      <t>フタン</t>
    </rPh>
    <rPh sb="18" eb="20">
      <t>ヒリツ</t>
    </rPh>
    <rPh sb="20" eb="21">
      <t>オヨ</t>
    </rPh>
    <rPh sb="22" eb="24">
      <t>ジッシツ</t>
    </rPh>
    <rPh sb="24" eb="27">
      <t>コウサイヒ</t>
    </rPh>
    <rPh sb="27" eb="29">
      <t>ヒリツ</t>
    </rPh>
    <rPh sb="30" eb="32">
      <t>カイゼン</t>
    </rPh>
    <rPh sb="38" eb="40">
      <t>ルイジ</t>
    </rPh>
    <rPh sb="40" eb="42">
      <t>ダンタイ</t>
    </rPh>
    <rPh sb="43" eb="45">
      <t>ヒカク</t>
    </rPh>
    <rPh sb="48" eb="49">
      <t>タカ</t>
    </rPh>
    <rPh sb="50" eb="52">
      <t>スイジュン</t>
    </rPh>
    <rPh sb="56" eb="58">
      <t>ショウライ</t>
    </rPh>
    <rPh sb="58" eb="60">
      <t>フタン</t>
    </rPh>
    <rPh sb="60" eb="62">
      <t>ヒリツ</t>
    </rPh>
    <rPh sb="63" eb="64">
      <t>タカ</t>
    </rPh>
    <rPh sb="65" eb="66">
      <t>オモ</t>
    </rPh>
    <rPh sb="67" eb="69">
      <t>ゲンイン</t>
    </rPh>
    <rPh sb="71" eb="73">
      <t>ヘイセイ</t>
    </rPh>
    <rPh sb="75" eb="77">
      <t>ネンド</t>
    </rPh>
    <rPh sb="79" eb="81">
      <t>ヘイセイ</t>
    </rPh>
    <rPh sb="83" eb="85">
      <t>ネンド</t>
    </rPh>
    <rPh sb="89" eb="91">
      <t>ジッシ</t>
    </rPh>
    <rPh sb="93" eb="95">
      <t>ゴノヘ</t>
    </rPh>
    <rPh sb="95" eb="98">
      <t>ショウガッコウ</t>
    </rPh>
    <rPh sb="98" eb="100">
      <t>カイチク</t>
    </rPh>
    <rPh sb="100" eb="102">
      <t>ジギョウ</t>
    </rPh>
    <rPh sb="103" eb="105">
      <t>ゴウケイ</t>
    </rPh>
    <rPh sb="105" eb="106">
      <t>ヤク</t>
    </rPh>
    <rPh sb="108" eb="110">
      <t>オクエン</t>
    </rPh>
    <rPh sb="111" eb="114">
      <t>チホウサイ</t>
    </rPh>
    <rPh sb="115" eb="117">
      <t>ハッコウ</t>
    </rPh>
    <rPh sb="122" eb="123">
      <t>カンガ</t>
    </rPh>
    <rPh sb="128" eb="130">
      <t>ヘイセイ</t>
    </rPh>
    <rPh sb="135" eb="137">
      <t>ネンド</t>
    </rPh>
    <rPh sb="139" eb="141">
      <t>ゴノヘ</t>
    </rPh>
    <rPh sb="141" eb="148">
      <t>ショウボウショケンセツジギョウ</t>
    </rPh>
    <rPh sb="149" eb="150">
      <t>ヒカ</t>
    </rPh>
    <rPh sb="155" eb="157">
      <t>ショウライ</t>
    </rPh>
    <rPh sb="157" eb="159">
      <t>フタン</t>
    </rPh>
    <rPh sb="159" eb="161">
      <t>ヒリツ</t>
    </rPh>
    <rPh sb="162" eb="164">
      <t>ジョウショウ</t>
    </rPh>
    <rPh sb="169" eb="171">
      <t>ミコ</t>
    </rPh>
    <rPh sb="177" eb="180">
      <t>ケイカクテキ</t>
    </rPh>
    <rPh sb="181" eb="184">
      <t>チホウサイ</t>
    </rPh>
    <rPh sb="184" eb="186">
      <t>ハッコウ</t>
    </rPh>
    <rPh sb="187" eb="188">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</si>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</sst>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A7FC-4E34-AF6B-905762C8F1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169438</c:v>
                </c:pt>
                <c:pt idx="1">
                  <c:v>79639</c:v>
                </c:pt>
                <c:pt idx="2">
                  <c:v>45636</c:v>
                </c:pt>
                <c:pt idx="3">
                  <c:v>58309</c:v>
                </c:pt>
                <c:pt idx="4">
                  <c:v>54961</c:v>
                </c:pt>
              </c:numCache>
            </c:numRef>
          </c:val>
          <c:smooth val="0"/>
          <c:extLst>
            <c:ext xmlns:c16="http://schemas.microsoft.com/office/drawing/2014/chart" uri="{C3380CC4-5D6E-409C-BE32-E72D297353CC}">
              <c16:uniqueId val="{00000001-A7FC-4E34-AF6B-905762C8F1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3.81</c:v>
                </c:pt>
                <c:pt idx="1">
                  <c:v>4.68</c:v>
                </c:pt>
                <c:pt idx="2">
                  <c:v>4.38</c:v>
                </c:pt>
                <c:pt idx="3">
                  <c:v>3.15</c:v>
                </c:pt>
                <c:pt idx="4">
                  <c:v>4.79</c:v>
                </c:pt>
              </c:numCache>
            </c:numRef>
          </c:val>
          <c:extLst>
            <c:ext xmlns:c16="http://schemas.microsoft.com/office/drawing/2014/chart" uri="{C3380CC4-5D6E-409C-BE32-E72D297353CC}">
              <c16:uniqueId val="{00000000-4FD9-4807-BA0E-709CAC077B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19.170000000000002</c:v>
                </c:pt>
                <c:pt idx="1">
                  <c:v>21.9</c:v>
                </c:pt>
                <c:pt idx="2">
                  <c:v>27.96</c:v>
                </c:pt>
                <c:pt idx="3">
                  <c:v>29.96</c:v>
                </c:pt>
                <c:pt idx="4">
                  <c:v>32.32</c:v>
                </c:pt>
              </c:numCache>
            </c:numRef>
          </c:val>
          <c:extLst>
            <c:ext xmlns:c16="http://schemas.microsoft.com/office/drawing/2014/chart" uri="{C3380CC4-5D6E-409C-BE32-E72D297353CC}">
              <c16:uniqueId val="{00000001-4FD9-4807-BA0E-709CAC077B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c:v>
                </c:pt>
                <c:pt idx="1">
                  <c:v>-0.17</c:v>
                </c:pt>
                <c:pt idx="2">
                  <c:v>1.87</c:v>
                </c:pt>
                <c:pt idx="3">
                  <c:v>-3.81</c:v>
                </c:pt>
                <c:pt idx="4">
                  <c:v>1.06</c:v>
                </c:pt>
              </c:numCache>
            </c:numRef>
          </c:val>
          <c:smooth val="0"/>
          <c:extLst>
            <c:ext xmlns:c16="http://schemas.microsoft.com/office/drawing/2014/chart" uri="{C3380CC4-5D6E-409C-BE32-E72D297353CC}">
              <c16:uniqueId val="{00000002-4FD9-4807-BA0E-709CAC077B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0.05</c:v>
                </c:pt>
                <c:pt idx="4">
                  <c:v>#N/A</c:v>
                </c:pt>
                <c:pt idx="5">
                  <c:v>7.0000000000000007E-2</c:v>
                </c:pt>
                <c:pt idx="6">
                  <c:v>#N/A</c:v>
                </c:pt>
                <c:pt idx="7">
                  <c:v>0.08</c:v>
                </c:pt>
                <c:pt idx="8">
                  <c:v>#N/A</c:v>
                </c:pt>
                <c:pt idx="9">
                  <c:v>0.03</c:v>
                </c:pt>
              </c:numCache>
            </c:numRef>
          </c:val>
          <c:extLst>
            <c:ext xmlns:c16="http://schemas.microsoft.com/office/drawing/2014/chart" uri="{C3380CC4-5D6E-409C-BE32-E72D297353CC}">
              <c16:uniqueId val="{00000000-8007-4FA1-8194-0B4FD96150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07-4FA1-8194-0B4FD96150FB}"/>
            </c:ext>
          </c:extLst>
        </c:ser>
        <c:ser>
          <c:idx val="2"/>
          <c:order val="2"/>
          <c:tx>
            <c:strRef>
              <c:f>データシート!$A$29</c:f>
              <c:strCache>
                <c:ptCount val="1"/>
                <c:pt idx="0">
                  <c:v>五戸町農業集落排水処理施設事業特別会計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8007-4FA1-8194-0B4FD96150FB}"/>
            </c:ext>
          </c:extLst>
        </c:ser>
        <c:ser>
          <c:idx val="3"/>
          <c:order val="3"/>
          <c:tx>
            <c:strRef>
              <c:f>データシート!$A$30</c:f>
              <c:strCache>
                <c:ptCount val="1"/>
                <c:pt idx="0">
                  <c:v>五戸町下水道事業特別会計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0.06</c:v>
                </c:pt>
                <c:pt idx="6">
                  <c:v>#N/A</c:v>
                </c:pt>
                <c:pt idx="7">
                  <c:v>0.06</c:v>
                </c:pt>
                <c:pt idx="8">
                  <c:v>#N/A</c:v>
                </c:pt>
                <c:pt idx="9">
                  <c:v>0.05</c:v>
                </c:pt>
              </c:numCache>
            </c:numRef>
          </c:val>
          <c:extLst>
            <c:ext xmlns:c16="http://schemas.microsoft.com/office/drawing/2014/chart" uri="{C3380CC4-5D6E-409C-BE32-E72D297353CC}">
              <c16:uniqueId val="{00000003-8007-4FA1-8194-0B4FD96150FB}"/>
            </c:ext>
          </c:extLst>
        </c:ser>
        <c:ser>
          <c:idx val="4"/>
          <c:order val="4"/>
          <c:tx>
            <c:strRef>
              <c:f>データシート!$A$31</c:f>
              <c:strCache>
                <c:ptCount val="1"/>
                <c:pt idx="0">
                  <c:v>五戸町後期高齢者医療特別会計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0.02</c:v>
                </c:pt>
                <c:pt idx="4">
                  <c:v>#N/A</c:v>
                </c:pt>
                <c:pt idx="5">
                  <c:v>0.02</c:v>
                </c:pt>
                <c:pt idx="6">
                  <c:v>#N/A</c:v>
                </c:pt>
                <c:pt idx="7">
                  <c:v>0.04</c:v>
                </c:pt>
                <c:pt idx="8">
                  <c:v>#N/A</c:v>
                </c:pt>
                <c:pt idx="9">
                  <c:v>7.0000000000000007E-2</c:v>
                </c:pt>
              </c:numCache>
            </c:numRef>
          </c:val>
          <c:extLst>
            <c:ext xmlns:c16="http://schemas.microsoft.com/office/drawing/2014/chart" uri="{C3380CC4-5D6E-409C-BE32-E72D297353CC}">
              <c16:uniqueId val="{00000004-8007-4FA1-8194-0B4FD96150FB}"/>
            </c:ext>
          </c:extLst>
        </c:ser>
        <c:ser>
          <c:idx val="5"/>
          <c:order val="5"/>
          <c:tx>
            <c:strRef>
              <c:f>データシート!$A$32</c:f>
              <c:strCache>
                <c:ptCount val="1"/>
                <c:pt idx="0">
                  <c:v>五戸町住宅用地造成事業等特別会計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0.19</c:v>
                </c:pt>
                <c:pt idx="4">
                  <c:v>#N/A</c:v>
                </c:pt>
                <c:pt idx="5">
                  <c:v>0.16</c:v>
                </c:pt>
                <c:pt idx="6">
                  <c:v>#N/A</c:v>
                </c:pt>
                <c:pt idx="7">
                  <c:v>0.11</c:v>
                </c:pt>
                <c:pt idx="8">
                  <c:v>#N/A</c:v>
                </c:pt>
                <c:pt idx="9">
                  <c:v>0.12</c:v>
                </c:pt>
              </c:numCache>
            </c:numRef>
          </c:val>
          <c:extLst>
            <c:ext xmlns:c16="http://schemas.microsoft.com/office/drawing/2014/chart" uri="{C3380CC4-5D6E-409C-BE32-E72D297353CC}">
              <c16:uniqueId val="{00000005-8007-4FA1-8194-0B4FD96150FB}"/>
            </c:ext>
          </c:extLst>
        </c:ser>
        <c:ser>
          <c:idx val="6"/>
          <c:order val="6"/>
          <c:tx>
            <c:strRef>
              <c:f>データシート!$A$33</c:f>
              <c:strCache>
                <c:ptCount val="1"/>
                <c:pt idx="0">
                  <c:v>五戸町介護保険特別会計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2.2200000000000002</c:v>
                </c:pt>
                <c:pt idx="2">
                  <c:v>#N/A</c:v>
                </c:pt>
                <c:pt idx="3">
                  <c:v>1.85</c:v>
                </c:pt>
                <c:pt idx="4">
                  <c:v>#N/A</c:v>
                </c:pt>
                <c:pt idx="5">
                  <c:v>1.63</c:v>
                </c:pt>
                <c:pt idx="6">
                  <c:v>#N/A</c:v>
                </c:pt>
                <c:pt idx="7">
                  <c:v>2.39</c:v>
                </c:pt>
                <c:pt idx="8">
                  <c:v>#N/A</c:v>
                </c:pt>
                <c:pt idx="9">
                  <c:v>2.29</c:v>
                </c:pt>
              </c:numCache>
            </c:numRef>
          </c:val>
          <c:extLst>
            <c:ext xmlns:c16="http://schemas.microsoft.com/office/drawing/2014/chart" uri="{C3380CC4-5D6E-409C-BE32-E72D297353CC}">
              <c16:uniqueId val="{00000006-8007-4FA1-8194-0B4FD96150FB}"/>
            </c:ext>
          </c:extLst>
        </c:ser>
        <c:ser>
          <c:idx val="7"/>
          <c:order val="7"/>
          <c:tx>
            <c:strRef>
              <c:f>データシート!$A$34</c:f>
              <c:strCache>
                <c:ptCount val="1"/>
                <c:pt idx="0">
                  <c:v>五戸町国民健康保険特別会計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0.86</c:v>
                </c:pt>
                <c:pt idx="2">
                  <c:v>#N/A</c:v>
                </c:pt>
                <c:pt idx="3">
                  <c:v>1.71</c:v>
                </c:pt>
                <c:pt idx="4">
                  <c:v>#N/A</c:v>
                </c:pt>
                <c:pt idx="5">
                  <c:v>1.6</c:v>
                </c:pt>
                <c:pt idx="6">
                  <c:v>#N/A</c:v>
                </c:pt>
                <c:pt idx="7">
                  <c:v>2.09</c:v>
                </c:pt>
                <c:pt idx="8">
                  <c:v>#N/A</c:v>
                </c:pt>
                <c:pt idx="9">
                  <c:v>2.31</c:v>
                </c:pt>
              </c:numCache>
            </c:numRef>
          </c:val>
          <c:extLst>
            <c:ext xmlns:c16="http://schemas.microsoft.com/office/drawing/2014/chart" uri="{C3380CC4-5D6E-409C-BE32-E72D297353CC}">
              <c16:uniqueId val="{00000007-8007-4FA1-8194-0B4FD96150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3.78</c:v>
                </c:pt>
                <c:pt idx="2">
                  <c:v>#N/A</c:v>
                </c:pt>
                <c:pt idx="3">
                  <c:v>4.6399999999999997</c:v>
                </c:pt>
                <c:pt idx="4">
                  <c:v>#N/A</c:v>
                </c:pt>
                <c:pt idx="5">
                  <c:v>4.34</c:v>
                </c:pt>
                <c:pt idx="6">
                  <c:v>#N/A</c:v>
                </c:pt>
                <c:pt idx="7">
                  <c:v>3.11</c:v>
                </c:pt>
                <c:pt idx="8">
                  <c:v>#N/A</c:v>
                </c:pt>
                <c:pt idx="9">
                  <c:v>4.7699999999999996</c:v>
                </c:pt>
              </c:numCache>
            </c:numRef>
          </c:val>
          <c:extLst>
            <c:ext xmlns:c16="http://schemas.microsoft.com/office/drawing/2014/chart" uri="{C3380CC4-5D6E-409C-BE32-E72D297353CC}">
              <c16:uniqueId val="{00000008-8007-4FA1-8194-0B4FD96150FB}"/>
            </c:ext>
          </c:extLst>
        </c:ser>
        <c:ser>
          <c:idx val="9"/>
          <c:order val="9"/>
          <c:tx>
            <c:strRef>
              <c:f>データシート!$A$36</c:f>
              <c:strCache>
                <c:ptCount val="1"/>
                <c:pt idx="0">
                  <c:v>五戸町病院事業会計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0.01</c:v>
                </c:pt>
                <c:pt idx="4">
                  <c:v>#N/A</c:v>
                </c:pt>
                <c:pt idx="5">
                  <c:v>0.01</c:v>
                </c:pt>
                <c:pt idx="6">
                  <c:v>#N/A</c:v>
                </c:pt>
                <c:pt idx="7">
                  <c:v>0.17</c:v>
                </c:pt>
                <c:pt idx="8">
                  <c:v>2.1800000000000002</c:v>
                </c:pt>
                <c:pt idx="9">
                  <c:v>#N/A</c:v>
                </c:pt>
              </c:numCache>
            </c:numRef>
          </c:val>
          <c:extLst>
            <c:ext xmlns:c16="http://schemas.microsoft.com/office/drawing/2014/chart" uri="{C3380CC4-5D6E-409C-BE32-E72D297353CC}">
              <c16:uniqueId val="{00000009-8007-4FA1-8194-0B4FD96150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1175</c:v>
                </c:pt>
                <c:pt idx="5">
                  <c:v>1201</c:v>
                </c:pt>
                <c:pt idx="8">
                  <c:v>1180</c:v>
                </c:pt>
                <c:pt idx="11">
                  <c:v>1180</c:v>
                </c:pt>
                <c:pt idx="14">
                  <c:v>1224</c:v>
                </c:pt>
              </c:numCache>
            </c:numRef>
          </c:val>
          <c:extLst>
            <c:ext xmlns:c16="http://schemas.microsoft.com/office/drawing/2014/chart" uri="{C3380CC4-5D6E-409C-BE32-E72D297353CC}">
              <c16:uniqueId val="{00000000-A8FB-4EF2-AF52-FCF0D730D2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FB-4EF2-AF52-FCF0D730D2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8FB-4EF2-AF52-FCF0D730D2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c:v>
                </c:pt>
                <c:pt idx="3">
                  <c:v>20</c:v>
                </c:pt>
                <c:pt idx="6">
                  <c:v>18</c:v>
                </c:pt>
                <c:pt idx="9">
                  <c:v>19</c:v>
                </c:pt>
                <c:pt idx="12">
                  <c:v>22</c:v>
                </c:pt>
              </c:numCache>
            </c:numRef>
          </c:val>
          <c:extLst>
            <c:ext xmlns:c16="http://schemas.microsoft.com/office/drawing/2014/chart" uri="{C3380CC4-5D6E-409C-BE32-E72D297353CC}">
              <c16:uniqueId val="{00000003-A8FB-4EF2-AF52-FCF0D730D2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540</c:v>
                </c:pt>
                <c:pt idx="3">
                  <c:v>569</c:v>
                </c:pt>
                <c:pt idx="6">
                  <c:v>542</c:v>
                </c:pt>
                <c:pt idx="9">
                  <c:v>526</c:v>
                </c:pt>
                <c:pt idx="12">
                  <c:v>519</c:v>
                </c:pt>
              </c:numCache>
            </c:numRef>
          </c:val>
          <c:extLst>
            <c:ext xmlns:c16="http://schemas.microsoft.com/office/drawing/2014/chart" uri="{C3380CC4-5D6E-409C-BE32-E72D297353CC}">
              <c16:uniqueId val="{00000004-A8FB-4EF2-AF52-FCF0D730D2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FB-4EF2-AF52-FCF0D730D2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FB-4EF2-AF52-FCF0D730D2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1331</c:v>
                </c:pt>
                <c:pt idx="3">
                  <c:v>1245</c:v>
                </c:pt>
                <c:pt idx="6">
                  <c:v>1173</c:v>
                </c:pt>
                <c:pt idx="9">
                  <c:v>1140</c:v>
                </c:pt>
                <c:pt idx="12">
                  <c:v>1193</c:v>
                </c:pt>
              </c:numCache>
            </c:numRef>
          </c:val>
          <c:extLst>
            <c:ext xmlns:c16="http://schemas.microsoft.com/office/drawing/2014/chart" uri="{C3380CC4-5D6E-409C-BE32-E72D297353CC}">
              <c16:uniqueId val="{00000007-A8FB-4EF2-AF52-FCF0D730D2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714</c:v>
                </c:pt>
                <c:pt idx="2">
                  <c:v>#N/A</c:v>
                </c:pt>
                <c:pt idx="3">
                  <c:v>#N/A</c:v>
                </c:pt>
                <c:pt idx="4">
                  <c:v>633</c:v>
                </c:pt>
                <c:pt idx="5">
                  <c:v>#N/A</c:v>
                </c:pt>
                <c:pt idx="6">
                  <c:v>#N/A</c:v>
                </c:pt>
                <c:pt idx="7">
                  <c:v>553</c:v>
                </c:pt>
                <c:pt idx="8">
                  <c:v>#N/A</c:v>
                </c:pt>
                <c:pt idx="9">
                  <c:v>#N/A</c:v>
                </c:pt>
                <c:pt idx="10">
                  <c:v>505</c:v>
                </c:pt>
                <c:pt idx="11">
                  <c:v>#N/A</c:v>
                </c:pt>
                <c:pt idx="12">
                  <c:v>#N/A</c:v>
                </c:pt>
                <c:pt idx="13">
                  <c:v>510</c:v>
                </c:pt>
                <c:pt idx="14">
                  <c:v>#N/A</c:v>
                </c:pt>
              </c:numCache>
            </c:numRef>
          </c:val>
          <c:smooth val="0"/>
          <c:extLst>
            <c:ext xmlns:c16="http://schemas.microsoft.com/office/drawing/2014/chart" uri="{C3380CC4-5D6E-409C-BE32-E72D297353CC}">
              <c16:uniqueId val="{00000008-A8FB-4EF2-AF52-FCF0D730D2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12193</c:v>
                </c:pt>
                <c:pt idx="5">
                  <c:v>11989</c:v>
                </c:pt>
                <c:pt idx="8">
                  <c:v>11707</c:v>
                </c:pt>
                <c:pt idx="11">
                  <c:v>11280</c:v>
                </c:pt>
                <c:pt idx="14">
                  <c:v>11290</c:v>
                </c:pt>
              </c:numCache>
            </c:numRef>
          </c:val>
          <c:extLst>
            <c:ext xmlns:c16="http://schemas.microsoft.com/office/drawing/2014/chart" uri="{C3380CC4-5D6E-409C-BE32-E72D297353CC}">
              <c16:uniqueId val="{00000000-E9E7-4550-92FB-C3E66F36FE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444</c:v>
                </c:pt>
                <c:pt idx="5">
                  <c:v>495</c:v>
                </c:pt>
                <c:pt idx="8">
                  <c:v>518</c:v>
                </c:pt>
                <c:pt idx="11">
                  <c:v>506</c:v>
                </c:pt>
                <c:pt idx="14">
                  <c:v>528</c:v>
                </c:pt>
              </c:numCache>
            </c:numRef>
          </c:val>
          <c:extLst>
            <c:ext xmlns:c16="http://schemas.microsoft.com/office/drawing/2014/chart" uri="{C3380CC4-5D6E-409C-BE32-E72D297353CC}">
              <c16:uniqueId val="{00000001-E9E7-4550-92FB-C3E66F36FE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2065</c:v>
                </c:pt>
                <c:pt idx="5">
                  <c:v>2174</c:v>
                </c:pt>
                <c:pt idx="8">
                  <c:v>2520</c:v>
                </c:pt>
                <c:pt idx="11">
                  <c:v>2701</c:v>
                </c:pt>
                <c:pt idx="14">
                  <c:v>2976</c:v>
                </c:pt>
              </c:numCache>
            </c:numRef>
          </c:val>
          <c:extLst>
            <c:ext xmlns:c16="http://schemas.microsoft.com/office/drawing/2014/chart" uri="{C3380CC4-5D6E-409C-BE32-E72D297353CC}">
              <c16:uniqueId val="{00000002-E9E7-4550-92FB-C3E66F36FE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7-4550-92FB-C3E66F36FE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E7-4550-92FB-C3E66F36FE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7-4550-92FB-C3E66F36FE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1379</c:v>
                </c:pt>
                <c:pt idx="3">
                  <c:v>1179</c:v>
                </c:pt>
                <c:pt idx="6">
                  <c:v>1169</c:v>
                </c:pt>
                <c:pt idx="9">
                  <c:v>1102</c:v>
                </c:pt>
                <c:pt idx="12">
                  <c:v>1074</c:v>
                </c:pt>
              </c:numCache>
            </c:numRef>
          </c:val>
          <c:extLst>
            <c:ext xmlns:c16="http://schemas.microsoft.com/office/drawing/2014/chart" uri="{C3380CC4-5D6E-409C-BE32-E72D297353CC}">
              <c16:uniqueId val="{00000006-E9E7-4550-92FB-C3E66F36FE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149</c:v>
                </c:pt>
                <c:pt idx="3">
                  <c:v>149</c:v>
                </c:pt>
                <c:pt idx="6">
                  <c:v>227</c:v>
                </c:pt>
                <c:pt idx="9">
                  <c:v>207</c:v>
                </c:pt>
                <c:pt idx="12">
                  <c:v>193</c:v>
                </c:pt>
              </c:numCache>
            </c:numRef>
          </c:val>
          <c:extLst>
            <c:ext xmlns:c16="http://schemas.microsoft.com/office/drawing/2014/chart" uri="{C3380CC4-5D6E-409C-BE32-E72D297353CC}">
              <c16:uniqueId val="{00000007-E9E7-4550-92FB-C3E66F36FE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5627</c:v>
                </c:pt>
                <c:pt idx="3">
                  <c:v>5437</c:v>
                </c:pt>
                <c:pt idx="6">
                  <c:v>5242</c:v>
                </c:pt>
                <c:pt idx="9">
                  <c:v>4994</c:v>
                </c:pt>
                <c:pt idx="12">
                  <c:v>4719</c:v>
                </c:pt>
              </c:numCache>
            </c:numRef>
          </c:val>
          <c:extLst>
            <c:ext xmlns:c16="http://schemas.microsoft.com/office/drawing/2014/chart" uri="{C3380CC4-5D6E-409C-BE32-E72D297353CC}">
              <c16:uniqueId val="{00000008-E9E7-4550-92FB-C3E66F36FE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9E7-4550-92FB-C3E66F36FE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11046</c:v>
                </c:pt>
                <c:pt idx="3">
                  <c:v>11265</c:v>
                </c:pt>
                <c:pt idx="6">
                  <c:v>11082</c:v>
                </c:pt>
                <c:pt idx="9">
                  <c:v>11031</c:v>
                </c:pt>
                <c:pt idx="12">
                  <c:v>11163</c:v>
                </c:pt>
              </c:numCache>
            </c:numRef>
          </c:val>
          <c:extLst>
            <c:ext xmlns:c16="http://schemas.microsoft.com/office/drawing/2014/chart" uri="{C3380CC4-5D6E-409C-BE32-E72D297353CC}">
              <c16:uniqueId val="{0000000A-E9E7-4550-92FB-C3E66F36FE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3500</c:v>
                </c:pt>
                <c:pt idx="2">
                  <c:v>#N/A</c:v>
                </c:pt>
                <c:pt idx="3">
                  <c:v>#N/A</c:v>
                </c:pt>
                <c:pt idx="4">
                  <c:v>3372</c:v>
                </c:pt>
                <c:pt idx="5">
                  <c:v>#N/A</c:v>
                </c:pt>
                <c:pt idx="6">
                  <c:v>#N/A</c:v>
                </c:pt>
                <c:pt idx="7">
                  <c:v>2975</c:v>
                </c:pt>
                <c:pt idx="8">
                  <c:v>#N/A</c:v>
                </c:pt>
                <c:pt idx="9">
                  <c:v>#N/A</c:v>
                </c:pt>
                <c:pt idx="10">
                  <c:v>2846</c:v>
                </c:pt>
                <c:pt idx="11">
                  <c:v>#N/A</c:v>
                </c:pt>
                <c:pt idx="12">
                  <c:v>#N/A</c:v>
                </c:pt>
                <c:pt idx="13">
                  <c:v>2355</c:v>
                </c:pt>
                <c:pt idx="14">
                  <c:v>#N/A</c:v>
                </c:pt>
              </c:numCache>
            </c:numRef>
          </c:val>
          <c:smooth val="0"/>
          <c:extLst>
            <c:ext xmlns:c16="http://schemas.microsoft.com/office/drawing/2014/chart" uri="{C3380CC4-5D6E-409C-BE32-E72D297353CC}">
              <c16:uniqueId val="{0000000B-E9E7-4550-92FB-C3E66F36FE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1774</c:v>
                </c:pt>
                <c:pt idx="1">
                  <c:v>1859</c:v>
                </c:pt>
                <c:pt idx="2">
                  <c:v>1986</c:v>
                </c:pt>
              </c:numCache>
            </c:numRef>
          </c:val>
          <c:extLst>
            <c:ext xmlns:c16="http://schemas.microsoft.com/office/drawing/2014/chart" uri="{C3380CC4-5D6E-409C-BE32-E72D297353CC}">
              <c16:uniqueId val="{00000000-9F08-424C-9A9C-ABA03F2AF4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429</c:v>
                </c:pt>
                <c:pt idx="1">
                  <c:v>429</c:v>
                </c:pt>
                <c:pt idx="2">
                  <c:v>429</c:v>
                </c:pt>
              </c:numCache>
            </c:numRef>
          </c:val>
          <c:extLst>
            <c:ext xmlns:c16="http://schemas.microsoft.com/office/drawing/2014/chart" uri="{C3380CC4-5D6E-409C-BE32-E72D297353CC}">
              <c16:uniqueId val="{00000001-9F08-424C-9A9C-ABA03F2AF4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1270</c:v>
                </c:pt>
                <c:pt idx="1">
                  <c:v>1272</c:v>
                </c:pt>
                <c:pt idx="2">
                  <c:v>1246</c:v>
                </c:pt>
              </c:numCache>
            </c:numRef>
          </c:val>
          <c:extLst>
            <c:ext xmlns:c16="http://schemas.microsoft.com/office/drawing/2014/chart" uri="{C3380CC4-5D6E-409C-BE32-E72D297353CC}">
              <c16:uniqueId val="{00000002-9F08-424C-9A9C-ABA03F2AF4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{0F9146A8-A526-4FF8-8E64-8202E7F9A156}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529-4BA2-B1DA-7CED1A06ED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{255F9CCC-11DE-41A6-A841-5B71163B657A}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29-4BA2-B1DA-7CED1A06ED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{29411643-3C2E-40C9-A0DF-2EDF19B7CDAD}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29-4BA2-B1DA-7CED1A06ED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{D723CD42-E96D-4D5E-AEC5-9D7A45E00C22}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29-4BA2-B1DA-7CED1A06ED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{F3E94687-A0B7-486A-AC35-58D35A4397EA}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29-4BA2-B1DA-7CED1A06ED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{A5F5A05F-BE5B-47E6-BF9A-F06BEE755148}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529-4BA2-B1DA-7CED1A06ED0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{632D6456-739F-49A2-BD73-7A0AA0BF56AE}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529-4BA2-B1DA-7CED1A06ED0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{C183E1DC-747E-472F-B670-64B306AAAB35}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529-4BA2-B1DA-7CED1A06ED0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{234C105C-1DDC-4C83-9E86-FDE6D9EC2EF5}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529-4BA2-B1DA-7CED1A06ED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55</c:v>
                </c:pt>
              </c:numCache>
            </c:numRef>
          </c:xVal>
          <c:yVal>
            <c:numRef>
              <c:f>公会計指標分析・財政指標組合せ分析表!$BP$51:$DC$51</c:f>
              <c:numCache>
                <c:formatCode>#,##0.0;"▲ "#,##0.0</c:formatCode>
                <c:ptCount val="40"/>
                <c:pt idx="16">
                  <c:v>57.1</c:v>
                </c:pt>
                <c:pt idx="24">
                  <c:v>56.1</c:v>
                </c:pt>
              </c:numCache>
            </c:numRef>
          </c:yVal>
          <c:smooth val="0"/>
          <c:extLst>
            <c:ext xmlns:c16="http://schemas.microsoft.com/office/drawing/2014/chart" uri="{C3380CC4-5D6E-409C-BE32-E72D297353CC}">
              <c16:uniqueId val="{00000009-9529-4BA2-B1DA-7CED1A06ED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{E2A8441B-DC64-4E4D-9CCD-BF4370826ADF}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529-4BA2-B1DA-7CED1A06ED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{75272719-8135-41B6-95D2-612C93EE780C}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29-4BA2-B1DA-7CED1A06ED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{1A0EE03F-C0DC-4CDF-A1DE-9542037C3E54}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29-4BA2-B1DA-7CED1A06ED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{FF27AEA0-C441-4019-95E5-B47BC73CEA58}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29-4BA2-B1DA-7CED1A06ED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{B2527E40-5A71-48A3-AC7C-40DADA90F9E0}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29-4BA2-B1DA-7CED1A06ED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{A7076211-4371-4007-974F-F01CB347982F}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529-4BA2-B1DA-7CED1A06ED0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{C02B3839-4D81-412E-A6B3-30DD18AC1CB0}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529-4BA2-B1DA-7CED1A06ED0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{C688E258-6CE6-4683-ADAA-117B391F459C}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529-4BA2-B1DA-7CED1A06ED0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{C5DD9AEE-E561-41E4-83F5-278F0E032AF2}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529-4BA2-B1DA-7CED1A06ED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numCache>
            </c:numRef>
          </c:xVal>
          <c:yVal>
            <c:numRef>
              <c:f>公会計指標分析・財政指標組合せ分析表!$BP$55:$DC$55</c:f>
              <c:numCache>
                <c:formatCode>#,##0.0;"▲ "#,##0.0</c:formatCode>
                <c:ptCount val="40"/>
                <c:pt idx="16">
                  <c:v>37.200000000000003</c:v>
                </c:pt>
                <c:pt idx="24">
                  <c:v>24</c:v>
                </c:pt>
              </c:numCache>
            </c:numRef>
          </c:yVal>
          <c:smooth val="0"/>
          <c:extLst>
            <c:ext xmlns:c16="http://schemas.microsoft.com/office/drawing/2014/chart" uri="{C3380CC4-5D6E-409C-BE32-E72D297353CC}">
              <c16:uniqueId val="{00000013-9529-4BA2-B1DA-7CED1A06ED04}"/>
            </c:ext>
          </c:extLst>
        </c:ser>
        <c:dLbls>
          <c:showLegendKey val="0"/>
          <c:showVal val="1"/>
          <c:showCatName val="0"/>
          <c:showSerName val="0"/>
          <c:showPercent val="0"/>
          <c:showBubbleSize val="0"/>
        </c:dLbls>
        <c:axId val="46179840"/>
        <c:axId val="46181760"/>
      </c:scatterChart>
      <c:valAx>
        <c:axId val="46179840"/>
        <c:scaling>
          <c:orientation val="minMax"/>
          <c:max val="56.2"/>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{43C19E8A-7F7E-49C9-B515-ACB558059586}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CAC-4951-B51F-307EA406D4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{1EBBD693-F252-443E-927A-C4EB85FBECA2}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AC-4951-B51F-307EA406D4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{3EC04548-C0C7-4C55-8161-51E941DEAA9E}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AC-4951-B51F-307EA406D4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{494CF0BA-7AD7-490D-969B-1039989B63AB}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AC-4951-B51F-307EA406D4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{27AB4110-4E65-4736-9CCB-7660AF1101C2}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AC-4951-B51F-307EA406D4E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{F36463C1-0652-40BB-85AE-0C005CBA4DEF}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CAC-4951-B51F-307EA406D4E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{11871F11-C293-448B-A31F-0B63534E8CC7}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CAC-4951-B51F-307EA406D4E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{A641D7ED-6E73-43CC-B58F-1DF037AB76D0}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CAC-4951-B51F-307EA406D4E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{939B127A-14EB-4C7A-AE1E-6D2751E0836C}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CAC-4951-B51F-307EA406D4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14.1</c:v>
                </c:pt>
                <c:pt idx="16">
                  <c:v>12.1</c:v>
                </c:pt>
                <c:pt idx="24">
                  <c:v>10.9</c:v>
                </c:pt>
                <c:pt idx="32">
                  <c:v>10.199999999999999</c:v>
                </c:pt>
              </c:numCache>
            </c:numRef>
          </c:xVal>
          <c:yVal>
            <c:numRef>
              <c:f>公会計指標分析・財政指標組合せ分析表!$BP$73:$DC$73</c:f>
              <c:numCache>
                <c:formatCode>#,##0.0;"▲ "#,##0.0</c:formatCode>
                <c:ptCount val="40"/>
                <c:pt idx="0">
                  <c:v>66.3</c:v>
                </c:pt>
                <c:pt idx="8">
                  <c:v>65.599999999999994</c:v>
                </c:pt>
                <c:pt idx="16">
                  <c:v>57.1</c:v>
                </c:pt>
                <c:pt idx="24">
                  <c:v>56.1</c:v>
                </c:pt>
                <c:pt idx="32">
                  <c:v>47.2</c:v>
                </c:pt>
              </c:numCache>
            </c:numRef>
          </c:yVal>
          <c:smooth val="0"/>
          <c:extLst>
            <c:ext xmlns:c16="http://schemas.microsoft.com/office/drawing/2014/chart" uri="{C3380CC4-5D6E-409C-BE32-E72D297353CC}">
              <c16:uniqueId val="{00000009-4CAC-4951-B51F-307EA406D4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{976F4620-433B-4840-AEC2-ECAB769DB25F}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CAC-4951-B51F-307EA406D4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{C20C4BC9-9CDC-477F-95FD-C8D7E6FCD8B4}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AC-4951-B51F-307EA406D4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{39ACA3CE-4637-41BF-8331-91EE7D17690B}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AC-4951-B51F-307EA406D4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{7CE7C662-794A-4DDC-B67B-3D99888BC1EC}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AC-4951-B51F-307EA406D4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{106DF48D-3617-419F-99A0-84045B23091B}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AC-4951-B51F-307EA406D4E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{11A0F3D9-EE1B-4DD9-BDE7-96BCE404F46C}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CAC-4951-B51F-307EA406D4E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{8D8B0AF1-7C92-4034-8B52-48D4D478FE2B}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CAC-4951-B51F-307EA406D4E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{96545ED2-C2CC-47C3-A850-AE5061FA591B}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CAC-4951-B51F-307EA406D4E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{E8A00F5E-731C-4B1D-B5BC-EB78E1ED5ED9}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CAC-4951-B51F-307EA406D4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4CAC-4951-B51F-307EA406D4E8}"/>
            </c:ext>
          </c:extLst>
        </c:ser>
        <c:dLbls>
          <c:showLegendKey val="0"/>
          <c:showVal val="1"/>
          <c:showCatName val="0"/>
          <c:showSerName val="0"/>
          <c:showPercent val="0"/>
          <c:showBubbleSize val="0"/>
        </c:dLbls>
        <c:axId val="84219776"/>
        <c:axId val="84234240"/>
      </c:scatterChart>
      <c:valAx>
        <c:axId val="84219776"/>
        <c:scaling>
          <c:orientation val="minMax"/>
          <c:max val="16.7"/>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％となっており、昨年度から</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年度は昨年度に比べ若干増となっているが、年々減少傾向にあるため、実質公債費比率は、下がっていく見込みである。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健全な財政運営のため、これまでと同様に公債費の適正化に取り組んでいく。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47.2</a:t>
          </a:r>
          <a:r>
            <a:rPr kumimoji="1" lang="ja-JP" altLang="en-US" sz="1400">
              <a:latin typeface="ＭＳ ゴシック" pitchFamily="49" charset="-128"/>
              <a:ea typeface="ＭＳ ゴシック" pitchFamily="49" charset="-128"/>
            </a:rPr>
            <a:t>％となっており、昨年度から</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改善の要因としては、財政調整基金の増加や公営企業債等繰入見込額の減少のためである。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年度は、地方債残高が、五戸消防署建設事業に係る多額の地方債発行により、増加する見込みである。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今後も、適正な将来負担比率を維持するため、公共施設等総合管理計画を活用し、経費の削減や計画的な地方債発行を行う必要がある。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町税の増収や歳出の精査による決算剰余金から財政調整基金へ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地域振興基金：新町の一体性の確保や均衡ある地域振興のため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過疎地域自立促進特別事業基金：五戸町過疎地域自立促進特別事業に要する経費の財源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ふるさと納税寄附金基金：ふるさと納税による寄附金を活用し、寄付者の意向を尊重した魅力あるまちづくりの推進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地域振興基金：地方創生事業の財源として取崩しを行ったことによる減少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過疎自立促進特別事業基金：過疎対策事業債発行による増加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ふるさと納税寄附金基金：ふるさと納税の増加による増加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過疎自立促進事業基金：閉校施設の取り壊し工事のため、毎年度計画的に積立てを行う予定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公共施設の維持修繕や災害への備え等のため、現状を維持する見込み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取崩し及び積立てを行わなかったため、増減なし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地方債償還に備えて、毎年度計画的に積立てを行う予定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C26BF4-CE98-49C0-8A05-05DA484E1D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7A27AE8-E883-483A-9AC1-364B3D662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A5A8685-46CF-49EA-93B2-807DA58D7B5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F0FDCB8-4C71-43F7-BA4B-DEDBC6FAC08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3B693D8-0BB2-4E3C-B938-F32F4B98F7E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1AB6B80-A61A-4442-81F4-CA661387B79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2BD1796-65C7-4FCA-A183-FCED8F66F68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EA209B9-9A6D-471B-97BF-7312125EEFA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1CDD665-84F6-4E77-9C5E-4646338827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5B51EA2-AC12-4F4A-A136-C5561E418D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8F4C5A-1890-43DD-B9FF-1E6C1962968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AC76C4-A21A-4C3B-BCFE-7B84A073A2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B7358A5-C53B-4983-A397-D5D488A192C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9056031-6DB0-456E-B82C-3AA71CC0AF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A65627D-A469-4A60-B6B2-B32187367A0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B627CA3-7800-4102-84D7-424BDDD09E6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8EA8DD1-A9B1-4FE2-8674-ABDF7435065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5248BD9-6BAC-4A4E-974F-005D739A3AA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50A01A0-A803-41C9-A8B2-30AF766D2B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6820D31-5C14-4E8D-8F38-B57ACFCE2B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CDE7C7D-0EE3-4842-9326-0E65CB614AA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D080CBC-BD3B-43D6-BC74-5A4EE3B68F5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61506DA-307A-493B-B018-DBE975A89E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F2CE9BE-2B4A-420A-870F-9F20C3551C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69EABA9-08CF-450E-8D29-44796DECD4F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99D60C9-9E5A-4D79-88CB-123F9657A6E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F732E5B-0A91-4AC8-B564-C771FF5884F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FC181DC-B7A3-4D85-BD1C-34CCD58AADD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0575B26-8B52-4177-BE04-E65E7F3F72B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290BBE67-40A6-4752-8BDF-3EB86753AF1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C081674C-A460-4155-8E21-F602E4120B6A}"/>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F4C3094-75AC-4A4F-ADAE-A8C94128E66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1905257D-4952-4A2D-BC87-E18E87003348}"/>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843645C-EF20-432B-8D4E-EA7EC970033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376A3A5-B8D2-4BBB-846F-1680E37A2A3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1DDC78D1-19BE-4E91-86EE-DDEC49703EC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5B73207-A57A-43F1-AE74-B6C8B4185CF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B353AEA-B48E-4A06-B92B-E95F73C6DF5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20F13475-E306-40E9-B6D7-311FAAE8D78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2DCBACF-473E-482C-90F1-C256EF66E20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20F16E2-3C43-4FAD-B88D-F58AFD03EA4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61C7D77-8668-41F3-8B96-9E0819B2A63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0ACC955-891D-4BDC-88AC-6ACCA5E4B79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F0C018D-25B1-4088-AB0B-4D50F3BA534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1C9B955-44A2-4F5B-802E-37EDD463180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3E4DC8F-97D3-40AD-BE8A-A79668EEC88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ポイント下回っている。五戸消防署建設事業が平成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年度にあったため、今後は一旦低下することが見込まれる。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972BC40-09E7-45A5-BE8C-A4705F10EA6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715D881-AE6A-4CE7-85D8-38B76545D08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F87F551-03CE-450C-A241-44970C41AF6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460A73E2-ECFD-4009-AC17-D898F0D3C61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8CD1C848-2941-4B64-9134-0167322FF72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8E0DBBC1-B31B-4520-B3B0-DE1381B998B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398EFB69-1BBE-4F0F-A83D-FE2EB8282F0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A0FF6D1-E98C-421C-B4C3-65F9EB7A313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438B9C8B-0D83-43C9-AE82-7C49EE95798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6748E21B-873A-438F-9F5B-414A72BA391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9579ECAD-8D86-4C34-A6BB-AB4FBF05F81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D61CD382-C84A-479E-B7C3-B119F624461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9BCBFD94-05B3-4F21-A4F3-3F67CD447B7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411CF331-8046-4582-ADCD-93710F4102D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86473C0C-C646-4DFA-9595-A1DF86B5A15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D595CBFD-6214-4C07-AB41-C5FCEBFC68A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E5C6DC83-5197-4451-8D54-32FA386AE3D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11202CE3-E74E-46EE-BD17-D38664F8D39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66" name="直線コネクタ 65">
          <a:extLst>
            <a:ext uri="{FF2B5EF4-FFF2-40B4-BE49-F238E27FC236}">
              <a16:creationId xmlns:a16="http://schemas.microsoft.com/office/drawing/2014/main" id="{BDD55643-BA59-46DE-87A7-E873ADC8FC05}"/>
            </a:ext>
          </a:extLst>
        </xdr:cNvPr>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67" name="有形固定資産減価償却率最小値テキスト">
          <a:extLst>
            <a:ext uri="{FF2B5EF4-FFF2-40B4-BE49-F238E27FC236}">
              <a16:creationId xmlns:a16="http://schemas.microsoft.com/office/drawing/2014/main" id="{84C729AE-748A-475C-A8ED-E75977587C90}"/>
            </a:ext>
          </a:extLst>
        </xdr:cNvPr>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68" name="直線コネクタ 67">
          <a:extLst>
            <a:ext uri="{FF2B5EF4-FFF2-40B4-BE49-F238E27FC236}">
              <a16:creationId xmlns:a16="http://schemas.microsoft.com/office/drawing/2014/main" id="{09DFAF9A-3981-4158-8A38-FDD9952EA5C9}"/>
            </a:ext>
          </a:extLst>
        </xdr:cNvPr>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69" name="有形固定資産減価償却率最大値テキスト">
          <a:extLst>
            <a:ext uri="{FF2B5EF4-FFF2-40B4-BE49-F238E27FC236}">
              <a16:creationId xmlns:a16="http://schemas.microsoft.com/office/drawing/2014/main" id="{9E981CB0-E670-4020-8BE0-A89E46DA9805}"/>
            </a:ext>
          </a:extLst>
        </xdr:cNvPr>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0" name="直線コネクタ 69">
          <a:extLst>
            <a:ext uri="{FF2B5EF4-FFF2-40B4-BE49-F238E27FC236}">
              <a16:creationId xmlns:a16="http://schemas.microsoft.com/office/drawing/2014/main" id="{31F7ECF8-92B1-426A-B90A-6813EB5571B0}"/>
            </a:ext>
          </a:extLst>
        </xdr:cNvPr>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48730</xdr:rowOff>
    </xdr:from>
    <xdr:ext cx="405111" cy="259045"/>
    <xdr:sp macro="" textlink="">
      <xdr:nvSpPr>
        <xdr:cNvPr id="71" name="有形固定資産減価償却率平均値テキスト">
          <a:extLst>
            <a:ext uri="{FF2B5EF4-FFF2-40B4-BE49-F238E27FC236}">
              <a16:creationId xmlns:a16="http://schemas.microsoft.com/office/drawing/2014/main" id="{B5258E0F-7F23-4C4D-AFA7-EC2075E19C51}"/>
            </a:ext>
          </a:extLst>
        </xdr:cNvPr>
        <xdr:cNvSpPr txBox="1"/>
      </xdr:nvSpPr>
      <xdr:spPr>
        <a:xfrm>
          <a:off x="4813300" y="5620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72" name="フローチャート: 判断 71">
          <a:extLst>
            <a:ext uri="{FF2B5EF4-FFF2-40B4-BE49-F238E27FC236}">
              <a16:creationId xmlns:a16="http://schemas.microsoft.com/office/drawing/2014/main" id="{57580DDF-A045-4748-87DD-278B64630491}"/>
            </a:ext>
          </a:extLst>
        </xdr:cNvPr>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73" name="フローチャート: 判断 72">
          <a:extLst>
            <a:ext uri="{FF2B5EF4-FFF2-40B4-BE49-F238E27FC236}">
              <a16:creationId xmlns:a16="http://schemas.microsoft.com/office/drawing/2014/main" id="{005E6E35-0FE0-4963-B190-D3E21CBE26DB}"/>
            </a:ext>
          </a:extLst>
        </xdr:cNvPr>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74" name="フローチャート: 判断 73">
          <a:extLst>
            <a:ext uri="{FF2B5EF4-FFF2-40B4-BE49-F238E27FC236}">
              <a16:creationId xmlns:a16="http://schemas.microsoft.com/office/drawing/2014/main" id="{36025702-AD16-43E8-BFAF-2E34FB7FCC7E}"/>
            </a:ext>
          </a:extLst>
        </xdr:cNvPr>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C7C27CA-7A37-49D6-A3AF-ED3A66D3996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D38C1D3-C6C3-4944-BDDE-53B2702084D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529E126-D80E-4A60-A0FD-77F12E5586D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175D168-8004-450F-8E7A-DC81F131377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E5803AC-7843-4943-8DB3-32CFBAAC2CE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118080</xdr:rowOff>
    </xdr:from>
    <xdr:to>
      <xdr:col>19</xdr:col>
      <xdr:colOff>187325</xdr:colOff>
      <xdr:row>31</xdr:row>
      <xdr:rowOff>48230</xdr:rowOff>
    </xdr:to>
    <xdr:sp macro="" textlink="">
      <xdr:nvSpPr>
        <xdr:cNvPr id="80" name="楕円 79">
          <a:extLst>
            <a:ext uri="{FF2B5EF4-FFF2-40B4-BE49-F238E27FC236}">
              <a16:creationId xmlns:a16="http://schemas.microsoft.com/office/drawing/2014/main" id="{456D2016-C917-4789-911C-328D6B5E4DC3}"/>
            </a:ext>
          </a:extLst>
        </xdr:cNvPr>
        <xdr:cNvSpPr/>
      </xdr:nvSpPr>
      <xdr:spPr>
        <a:xfrm>
          <a:off x="4000500" y="60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76956</xdr:rowOff>
    </xdr:from>
    <xdr:to>
      <xdr:col>15</xdr:col>
      <xdr:colOff>187325</xdr:colOff>
      <xdr:row>31</xdr:row>
      <xdr:rowOff>7106</xdr:rowOff>
    </xdr:to>
    <xdr:sp macro="" textlink="">
      <xdr:nvSpPr>
        <xdr:cNvPr id="81" name="楕円 80">
          <a:extLst>
            <a:ext uri="{FF2B5EF4-FFF2-40B4-BE49-F238E27FC236}">
              <a16:creationId xmlns:a16="http://schemas.microsoft.com/office/drawing/2014/main" id="{F37DF767-C680-4EAC-8EC5-43BECD9C97A2}"/>
            </a:ext>
          </a:extLst>
        </xdr:cNvPr>
        <xdr:cNvSpPr/>
      </xdr:nvSpPr>
      <xdr:spPr>
        <a:xfrm>
          <a:off x="32385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127756</xdr:rowOff>
    </xdr:from>
    <xdr:to>
      <xdr:col>19</xdr:col>
      <xdr:colOff>136525</xdr:colOff>
      <xdr:row>30</xdr:row>
      <xdr:rowOff>168880</xdr:rowOff>
    </xdr:to>
    <xdr:cxnSp macro="">
      <xdr:nvCxnSpPr>
        <xdr:cNvPr id="82" name="直線コネクタ 81">
          <a:extLst>
            <a:ext uri="{FF2B5EF4-FFF2-40B4-BE49-F238E27FC236}">
              <a16:creationId xmlns:a16="http://schemas.microsoft.com/office/drawing/2014/main" id="{965283E7-EACB-4B17-B160-8A72D95B047F}"/>
            </a:ext>
          </a:extLst>
        </xdr:cNvPr>
        <xdr:cNvCxnSpPr/>
      </xdr:nvCxnSpPr>
      <xdr:spPr>
        <a:xfrm>
          <a:off x="3289300" y="6042781"/>
          <a:ext cx="7620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123116</xdr:rowOff>
    </xdr:from>
    <xdr:ext cx="405111" cy="259045"/>
    <xdr:sp macro="" textlink="">
      <xdr:nvSpPr>
        <xdr:cNvPr id="83" name="n_1aveValue有形固定資産減価償却率">
          <a:extLst>
            <a:ext uri="{FF2B5EF4-FFF2-40B4-BE49-F238E27FC236}">
              <a16:creationId xmlns:a16="http://schemas.microsoft.com/office/drawing/2014/main" id="{D82D68FD-F324-469D-9908-EB2023EEAC32}"/>
            </a:ext>
          </a:extLst>
        </xdr:cNvPr>
        <xdr:cNvSpPr txBox="1"/>
      </xdr:nvSpPr>
      <xdr:spPr>
        <a:xfrm>
          <a:off x="383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153959</xdr:rowOff>
    </xdr:from>
    <xdr:ext cx="405111" cy="259045"/>
    <xdr:sp macro="" textlink="">
      <xdr:nvSpPr>
        <xdr:cNvPr id="84" name="n_2aveValue有形固定資産減価償却率">
          <a:extLst>
            <a:ext uri="{FF2B5EF4-FFF2-40B4-BE49-F238E27FC236}">
              <a16:creationId xmlns:a16="http://schemas.microsoft.com/office/drawing/2014/main" id="{CCA9E245-59A7-48AC-ADD5-9EF493983B46}"/>
            </a:ext>
          </a:extLst>
        </xdr:cNvPr>
        <xdr:cNvSpPr txBox="1"/>
      </xdr:nvSpPr>
      <xdr:spPr>
        <a:xfrm>
          <a:off x="3086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39357</xdr:rowOff>
    </xdr:from>
    <xdr:ext cx="405111" cy="259045"/>
    <xdr:sp macro="" textlink="">
      <xdr:nvSpPr>
        <xdr:cNvPr id="85" name="n_1mainValue有形固定資産減価償却率">
          <a:extLst>
            <a:ext uri="{FF2B5EF4-FFF2-40B4-BE49-F238E27FC236}">
              <a16:creationId xmlns:a16="http://schemas.microsoft.com/office/drawing/2014/main" id="{72F00F04-01BF-404C-B6A0-9854736A5ACA}"/>
            </a:ext>
          </a:extLst>
        </xdr:cNvPr>
        <xdr:cNvSpPr txBox="1"/>
      </xdr:nvSpPr>
      <xdr:spPr>
        <a:xfrm>
          <a:off x="3836044" y="612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169683</xdr:rowOff>
    </xdr:from>
    <xdr:ext cx="405111" cy="259045"/>
    <xdr:sp macro="" textlink="">
      <xdr:nvSpPr>
        <xdr:cNvPr id="86" name="n_2mainValue有形固定資産減価償却率">
          <a:extLst>
            <a:ext uri="{FF2B5EF4-FFF2-40B4-BE49-F238E27FC236}">
              <a16:creationId xmlns:a16="http://schemas.microsoft.com/office/drawing/2014/main" id="{5A379192-1460-4F47-927B-036B7F41B7CF}"/>
            </a:ext>
          </a:extLst>
        </xdr:cNvPr>
        <xdr:cNvSpPr txBox="1"/>
      </xdr:nvSpPr>
      <xdr:spPr>
        <a:xfrm>
          <a:off x="3086744" y="608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DF5A4980-7C68-4C89-BC8E-0CFE308FD82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AA247A2B-51FB-490F-834D-5E0BD71F428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3C61E84F-AEC5-4E1C-A793-06FB61DF4C4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154559E0-C3AA-4CBC-93F5-53F0AD0317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EC1863B8-B67A-46E0-87F2-5EC432381F3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CBAB3A76-EA64-4716-9405-E199D05ECCA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2808EFFD-F58F-4D4F-8932-9826D0CA951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D7DDA479-72F1-44C0-A28B-2283CD460E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9B5A07AA-A338-46EB-A40B-D91A792D599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BF96F458-4459-4090-8A55-A7A11B3C75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F68B4508-17BB-4D43-BAE8-0783EFB6843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BDEB1DD7-8154-4B21-BBFE-6C0E37DC74C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63F58D31-F544-41F2-8DF7-C025B1D1981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ポイント上回っている。今後の見込みとして、基金の残高の増加や、地方債残高が減少していくと予測されるため、低下していくと見込まれる。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40BF8ECE-02EC-49D6-A5CE-B4153CEFEFB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554D697B-2AC3-46AD-A4A7-087BA3FFBCF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C71AFB62-09D9-4D99-B967-BD1223A1BF6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EA4A0775-AF94-4036-9694-DF075F274CD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7D9C8934-9A42-4DE0-9674-A2944826C24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5C6622C1-68B3-404A-8544-E2B97BCE903C}"/>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2F05DB76-FC0C-4190-994F-55802F3C5D8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id="{3227808A-0570-4912-9A7C-24F95213AB9D}"/>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400C0DE0-858A-4AF2-82A6-E5FCC0B8F65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a:extLst>
            <a:ext uri="{FF2B5EF4-FFF2-40B4-BE49-F238E27FC236}">
              <a16:creationId xmlns:a16="http://schemas.microsoft.com/office/drawing/2014/main" id="{D1A96183-899D-4005-AE4F-F3DEC188C09E}"/>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16C76B47-D756-467C-A01D-3C236B41A80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0DA44B42-4497-4695-9B82-9381D7DAB9C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94326A55-9E2E-489A-AD51-A5FC69DDC46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C5239A73-5CBF-4A54-B659-1D6D7DA44BC5}"/>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D8A7CF01-1CF3-402E-B86E-70A99BDAA1E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15" name="直線コネクタ 114">
          <a:extLst>
            <a:ext uri="{FF2B5EF4-FFF2-40B4-BE49-F238E27FC236}">
              <a16:creationId xmlns:a16="http://schemas.microsoft.com/office/drawing/2014/main" id="{B01ADF5A-DF14-4834-AE12-FF44F443612A}"/>
            </a:ext>
          </a:extLst>
        </xdr:cNvPr>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6" name="債務償還可能年数最小値テキスト">
          <a:extLst>
            <a:ext uri="{FF2B5EF4-FFF2-40B4-BE49-F238E27FC236}">
              <a16:creationId xmlns:a16="http://schemas.microsoft.com/office/drawing/2014/main" id="{58CC5D34-73F9-44AE-BBF9-1DE4401695FF}"/>
            </a:ext>
          </a:extLst>
        </xdr:cNvPr>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7" name="直線コネクタ 116">
          <a:extLst>
            <a:ext uri="{FF2B5EF4-FFF2-40B4-BE49-F238E27FC236}">
              <a16:creationId xmlns:a16="http://schemas.microsoft.com/office/drawing/2014/main" id="{4AE499E8-A50A-44FB-979F-53A0C37A187F}"/>
            </a:ext>
          </a:extLst>
        </xdr:cNvPr>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8" name="債務償還可能年数最大値テキスト">
          <a:extLst>
            <a:ext uri="{FF2B5EF4-FFF2-40B4-BE49-F238E27FC236}">
              <a16:creationId xmlns:a16="http://schemas.microsoft.com/office/drawing/2014/main" id="{EC77F762-CA65-4802-BB54-159EDA6FA46F}"/>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9" name="直線コネクタ 118">
          <a:extLst>
            <a:ext uri="{FF2B5EF4-FFF2-40B4-BE49-F238E27FC236}">
              <a16:creationId xmlns:a16="http://schemas.microsoft.com/office/drawing/2014/main" id="{4304AF78-BDA9-4DC1-87F2-250BFCDBE830}"/>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129063</xdr:rowOff>
    </xdr:from>
    <xdr:ext cx="340478" cy="259045"/>
    <xdr:sp macro="" textlink="">
      <xdr:nvSpPr>
        <xdr:cNvPr id="120" name="債務償還可能年数平均値テキスト">
          <a:extLst>
            <a:ext uri="{FF2B5EF4-FFF2-40B4-BE49-F238E27FC236}">
              <a16:creationId xmlns:a16="http://schemas.microsoft.com/office/drawing/2014/main" id="{F75CA738-2C81-40D7-836F-1DDBC8A011ED}"/>
            </a:ext>
          </a:extLst>
        </xdr:cNvPr>
        <xdr:cNvSpPr txBox="1"/>
      </xdr:nvSpPr>
      <xdr:spPr>
        <a:xfrm>
          <a:off x="14846300" y="6044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1" name="フローチャート: 判断 120">
          <a:extLst>
            <a:ext uri="{FF2B5EF4-FFF2-40B4-BE49-F238E27FC236}">
              <a16:creationId xmlns:a16="http://schemas.microsoft.com/office/drawing/2014/main" id="{5D6C7BFA-094C-429B-8F59-FB5ED8F9BE80}"/>
            </a:ext>
          </a:extLst>
        </xdr:cNvPr>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731AAB-18D5-4684-A1F3-11F13E5C84E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1DEA444F-FCB6-4A6F-9C53-A387A04A98F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A5DB6A21-A50A-4455-BF92-BC133739C7D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9240AD20-2109-427B-BD9B-6F7D521A53F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31B60AF4-A525-4C71-9B35-7FEA5053A28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7" name="楕円 126">
          <a:extLst>
            <a:ext uri="{FF2B5EF4-FFF2-40B4-BE49-F238E27FC236}">
              <a16:creationId xmlns:a16="http://schemas.microsoft.com/office/drawing/2014/main" id="{FB6E2E0E-7F77-40E4-A559-B43275137E9C}"/>
            </a:ext>
          </a:extLst>
        </xdr:cNvPr>
        <xdr:cNvSpPr/>
      </xdr:nvSpPr>
      <xdr:spPr>
        <a:xfrm>
          <a:off x="14744700" y="6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128" name="債務償還可能年数該当値テキスト">
          <a:extLst>
            <a:ext uri="{FF2B5EF4-FFF2-40B4-BE49-F238E27FC236}">
              <a16:creationId xmlns:a16="http://schemas.microsoft.com/office/drawing/2014/main" id="{0ABF0971-449B-44B8-B692-C933314473A1}"/>
            </a:ext>
          </a:extLst>
        </xdr:cNvPr>
        <xdr:cNvSpPr txBox="1"/>
      </xdr:nvSpPr>
      <xdr:spPr>
        <a:xfrm>
          <a:off x="14846300" y="5893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B4EF6574-D5D0-4B28-846B-CBD5E2D02F7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8AF9ECCE-5D26-4ECD-AD4F-453F3EEAB67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2E0F008B-E92D-4974-9991-3153602C42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0B793CA5-5700-4454-8ECD-26EED633501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592C3B16-07F0-4010-9FCD-27F0F02DE2C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5EA98F8D-08A0-4870-877C-C9418D863EF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B7B172-A587-4087-A80C-112566C2F7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1BF069B-4702-4C90-92A2-CB692D3F4EC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6FDAC0-AB2F-4CEA-A5C2-5EE4291CA3F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DEEC12-AA3C-41C7-BF1C-5BAF0F6D133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464A63-07C8-4C13-B9C6-2CDDB8A28A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66EAFA-23AA-4C49-B31F-4442839604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C64658-36B3-4CD5-A1B6-FD7E34B42D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A8CC9A-AE46-4407-A570-3BE8945567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52A490-211E-4969-AD6D-9764EF778D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7E4182-9490-4156-AB5A-D4A45446D0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407DCC-E46F-4D9F-8F45-E9B0312710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C8AC7F-AE43-4E38-8A7C-AE34E44F62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3F30D1-6795-4DD6-A8A9-58B21B1155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11740F-F286-452B-9C71-DEFE272334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11CCB3-6A86-4800-941A-609683CE9D8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4462172-3A48-4E0B-A60D-AE1E3412418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3E4AAA-E1F4-4F28-A71E-632C73D13D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299DE9-9BF4-45FF-8774-44B38FF3E8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0C77F5-D448-43FF-A1BA-1CCFE5F9630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DAFE4E-B30B-423D-B4E7-108C026C55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C6CFEE-14D4-41AC-BA4F-148D05CDA2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76F00B-0F8E-4AC0-8991-D8DDEB452B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0987B8-9434-4ECE-A831-26E2DF7158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FE1535-3651-41C1-8C82-F474BB0F88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A24FDB-A7EB-48B2-BF68-41EFD0649E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4C62F1-3EB9-4A24-BA41-6E72395C9F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B5AF3A-616D-448D-BFA1-D2140CC9A6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351F24-06FB-40DA-9A8A-475A4796D6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4F83AB9-5DD2-4822-9C2D-0DECE3AF634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585261-8715-42F6-8800-CF408D643DE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FDD019C-80BB-49E9-A83F-7791D5A404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491235B-B7D6-4257-937C-FB295A57AF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1824C47-6C23-4A16-811A-75A714B564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EBC728D-12DB-4DAA-B31E-2696EAE9F6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0E5B613-6EC1-4C99-9ABB-407EAF8468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B6EB13B-785F-43CD-9B65-38B991750B1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A69DDE3-5C35-46D1-8C62-B3072BC9C7C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9F867A9-802C-4919-A214-54EF3EB6E5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7F99F7C-3144-4E90-97EE-A170B9532B5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0364EC5-EBA9-491F-94F3-E99EB26AC68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6BBE9E99-4E17-48AC-9472-EC6B6C854356}"/>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C87919D-4A79-4A53-BE89-31A653436D1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72EE267-A3C4-4F5B-AC9D-C2B555417A4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D58FBEC-FE59-4FC4-AAE2-6632EBA3BFA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8F71C9C-7D24-4A61-889E-53CCB4C9E93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BE1B9EC-9CA8-4124-8F24-FC664645FC1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A19747F-95D8-42B0-AA2B-4FF7DF1DA60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911FEE4-9603-4418-A021-44EA8C0931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3C3A89D-2CCE-4B7C-89FA-164BCEA5B51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6B0D27B-3637-4187-9C9C-620C09EE846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3D667433-BABE-4331-B519-0EB695DFCCF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1A6AEA5-849D-4EF5-B52C-184CF6C05C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6089BED7-1866-43DC-A7AB-C2C9C87AA68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D990918-7A0F-4D44-9A8C-52B701D3FE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a:extLst>
            <a:ext uri="{FF2B5EF4-FFF2-40B4-BE49-F238E27FC236}">
              <a16:creationId xmlns:a16="http://schemas.microsoft.com/office/drawing/2014/main" id="{3FF47EFF-4D5A-4EF9-82E8-A4D1DC5FD6B3}"/>
            </a:ext>
          </a:extLst>
        </xdr:cNvPr>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a:extLst>
            <a:ext uri="{FF2B5EF4-FFF2-40B4-BE49-F238E27FC236}">
              <a16:creationId xmlns:a16="http://schemas.microsoft.com/office/drawing/2014/main" id="{FAEABB64-40C8-48B1-85AD-8206C1E06F69}"/>
            </a:ext>
          </a:extLst>
        </xdr:cNvPr>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a:extLst>
            <a:ext uri="{FF2B5EF4-FFF2-40B4-BE49-F238E27FC236}">
              <a16:creationId xmlns:a16="http://schemas.microsoft.com/office/drawing/2014/main" id="{248334B6-AEBE-49C3-ACB6-C023365D1720}"/>
            </a:ext>
          </a:extLst>
        </xdr:cNvPr>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a:extLst>
            <a:ext uri="{FF2B5EF4-FFF2-40B4-BE49-F238E27FC236}">
              <a16:creationId xmlns:a16="http://schemas.microsoft.com/office/drawing/2014/main" id="{9E14401D-738C-4D78-BAFD-7D3A38613C4B}"/>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a:extLst>
            <a:ext uri="{FF2B5EF4-FFF2-40B4-BE49-F238E27FC236}">
              <a16:creationId xmlns:a16="http://schemas.microsoft.com/office/drawing/2014/main" id="{E59A729A-9B65-41EE-B887-06C05D891602}"/>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83837</xdr:rowOff>
    </xdr:from>
    <xdr:ext cx="405111" cy="259045"/>
    <xdr:sp macro="" textlink="">
      <xdr:nvSpPr>
        <xdr:cNvPr id="61" name="【道路】&#10;有形固定資産減価償却率平均値テキスト">
          <a:extLst>
            <a:ext uri="{FF2B5EF4-FFF2-40B4-BE49-F238E27FC236}">
              <a16:creationId xmlns:a16="http://schemas.microsoft.com/office/drawing/2014/main" id="{C0A780D4-FDBE-45BE-AE17-082E573D4569}"/>
            </a:ext>
          </a:extLst>
        </xdr:cNvPr>
        <xdr:cNvSpPr txBox="1"/>
      </xdr:nvSpPr>
      <xdr:spPr>
        <a:xfrm>
          <a:off x="4673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a:extLst>
            <a:ext uri="{FF2B5EF4-FFF2-40B4-BE49-F238E27FC236}">
              <a16:creationId xmlns:a16="http://schemas.microsoft.com/office/drawing/2014/main" id="{F1CC68B4-FF33-4FBC-A36E-B25659AEE474}"/>
            </a:ext>
          </a:extLst>
        </xdr:cNvPr>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a:extLst>
            <a:ext uri="{FF2B5EF4-FFF2-40B4-BE49-F238E27FC236}">
              <a16:creationId xmlns:a16="http://schemas.microsoft.com/office/drawing/2014/main" id="{4A5B3B08-44E2-4828-9F23-B99A0B9B8833}"/>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a:extLst>
            <a:ext uri="{FF2B5EF4-FFF2-40B4-BE49-F238E27FC236}">
              <a16:creationId xmlns:a16="http://schemas.microsoft.com/office/drawing/2014/main" id="{951EE078-54F5-4114-888B-5B401E7CD177}"/>
            </a:ext>
          </a:extLst>
        </xdr:cNvPr>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577D002-B1F0-433B-95C6-84D3964A37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645F6BF-3F9F-4A02-A193-433B552B3D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0890A24-0726-4E0E-84FA-A1C5C81E84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B7FA095-CDCE-4E9D-8BC9-3374368CF5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DCE915-33AE-4D21-8C06-32C51F4223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0" name="楕円 69">
          <a:extLst>
            <a:ext uri="{FF2B5EF4-FFF2-40B4-BE49-F238E27FC236}">
              <a16:creationId xmlns:a16="http://schemas.microsoft.com/office/drawing/2014/main" id="{0DE027AC-8E8F-41F3-8C5E-7ED2285718C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128270</xdr:rowOff>
    </xdr:from>
    <xdr:to>
      <xdr:col>15</xdr:col>
      <xdr:colOff>101600</xdr:colOff>
      <xdr:row>39</xdr:row>
      <xdr:rowOff>58420</xdr:rowOff>
    </xdr:to>
    <xdr:sp macro="" textlink="">
      <xdr:nvSpPr>
        <xdr:cNvPr id="71" name="楕円 70">
          <a:extLst>
            <a:ext uri="{FF2B5EF4-FFF2-40B4-BE49-F238E27FC236}">
              <a16:creationId xmlns:a16="http://schemas.microsoft.com/office/drawing/2014/main" id="{B6E7B944-7281-4CEB-A6F8-744DC3CED2A9}"/>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19050</xdr:rowOff>
    </xdr:to>
    <xdr:cxnSp macro="">
      <xdr:nvCxnSpPr>
        <xdr:cNvPr id="72" name="直線コネクタ 71">
          <a:extLst>
            <a:ext uri="{FF2B5EF4-FFF2-40B4-BE49-F238E27FC236}">
              <a16:creationId xmlns:a16="http://schemas.microsoft.com/office/drawing/2014/main" id="{52485058-6FC6-4FBC-AD71-412CCB1B8D26}"/>
            </a:ext>
          </a:extLst>
        </xdr:cNvPr>
        <xdr:cNvCxnSpPr/>
      </xdr:nvCxnSpPr>
      <xdr:spPr>
        <a:xfrm>
          <a:off x="2908300" y="669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73" name="n_1aveValue【道路】&#10;有形固定資産減価償却率">
          <a:extLst>
            <a:ext uri="{FF2B5EF4-FFF2-40B4-BE49-F238E27FC236}">
              <a16:creationId xmlns:a16="http://schemas.microsoft.com/office/drawing/2014/main" id="{87FB9244-5BD5-4674-9AEF-C4B632C57223}"/>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4" name="n_2aveValue【道路】&#10;有形固定資産減価償却率">
          <a:extLst>
            <a:ext uri="{FF2B5EF4-FFF2-40B4-BE49-F238E27FC236}">
              <a16:creationId xmlns:a16="http://schemas.microsoft.com/office/drawing/2014/main" id="{9697662F-8853-43E6-BDB4-CAA0DDE69268}"/>
            </a:ext>
          </a:extLst>
        </xdr:cNvPr>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5" name="n_1mainValue【道路】&#10;有形固定資産減価償却率">
          <a:extLst>
            <a:ext uri="{FF2B5EF4-FFF2-40B4-BE49-F238E27FC236}">
              <a16:creationId xmlns:a16="http://schemas.microsoft.com/office/drawing/2014/main" id="{6CE5AA1D-D3EC-453F-8EF8-F0E68511EDC8}"/>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76" name="n_2mainValue【道路】&#10;有形固定資産減価償却率">
          <a:extLst>
            <a:ext uri="{FF2B5EF4-FFF2-40B4-BE49-F238E27FC236}">
              <a16:creationId xmlns:a16="http://schemas.microsoft.com/office/drawing/2014/main" id="{76E06226-B103-4CAA-86C2-8762536D5123}"/>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FF329C16-1478-45C3-B397-446327EF79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541CD7EA-4FAA-46BB-BFE3-48008ABE62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23F3AC28-3CA3-4223-A8D1-7997409927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B9598E63-1826-40CE-8162-815168A36C5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EF2EFA5E-6744-4EFC-900A-E518EF3980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D2831989-28E1-4D80-A6BA-FD934E88E9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6815BA09-50C4-4B5C-993E-D168E8C3BB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889F7638-AA48-4D16-B715-76D27EC55B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6540E105-D78B-45F8-ABB5-4D3D02A6E02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CF588516-8B60-4BBC-9B21-48F485A98B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87" name="テキスト ボックス 86">
          <a:extLst>
            <a:ext uri="{FF2B5EF4-FFF2-40B4-BE49-F238E27FC236}">
              <a16:creationId xmlns:a16="http://schemas.microsoft.com/office/drawing/2014/main" id="{2CCBB0EC-4745-49BB-A615-FB416DF7A630}"/>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88" name="直線コネクタ 87">
          <a:extLst>
            <a:ext uri="{FF2B5EF4-FFF2-40B4-BE49-F238E27FC236}">
              <a16:creationId xmlns:a16="http://schemas.microsoft.com/office/drawing/2014/main" id="{4015C4B3-FFDF-4C82-8009-77058AA6974B}"/>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89" name="テキスト ボックス 88">
          <a:extLst>
            <a:ext uri="{FF2B5EF4-FFF2-40B4-BE49-F238E27FC236}">
              <a16:creationId xmlns:a16="http://schemas.microsoft.com/office/drawing/2014/main" id="{180D2D16-01D5-490D-B954-E64E433B5CF1}"/>
            </a:ext>
          </a:extLst>
        </xdr:cNvPr>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a:extLst>
            <a:ext uri="{FF2B5EF4-FFF2-40B4-BE49-F238E27FC236}">
              <a16:creationId xmlns:a16="http://schemas.microsoft.com/office/drawing/2014/main" id="{B84F84C1-4417-4600-89C7-B7F8E48EF242}"/>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1" name="テキスト ボックス 90">
          <a:extLst>
            <a:ext uri="{FF2B5EF4-FFF2-40B4-BE49-F238E27FC236}">
              <a16:creationId xmlns:a16="http://schemas.microsoft.com/office/drawing/2014/main" id="{45C2C19A-993C-48A0-9946-5C8C3C93C98E}"/>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2" name="直線コネクタ 91">
          <a:extLst>
            <a:ext uri="{FF2B5EF4-FFF2-40B4-BE49-F238E27FC236}">
              <a16:creationId xmlns:a16="http://schemas.microsoft.com/office/drawing/2014/main" id="{7DCECB52-90B4-4696-8FBB-0B804A9DD499}"/>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3" name="テキスト ボックス 92">
          <a:extLst>
            <a:ext uri="{FF2B5EF4-FFF2-40B4-BE49-F238E27FC236}">
              <a16:creationId xmlns:a16="http://schemas.microsoft.com/office/drawing/2014/main" id="{F65E5CA3-C4C1-4E9F-8AE5-B3C430804F4B}"/>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82431C6E-5890-42C4-B27D-7E338374350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EE4C03F0-D26C-4D17-A09B-6778BD96049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6" name="直線コネクタ 95">
          <a:extLst>
            <a:ext uri="{FF2B5EF4-FFF2-40B4-BE49-F238E27FC236}">
              <a16:creationId xmlns:a16="http://schemas.microsoft.com/office/drawing/2014/main" id="{61CACFB7-87A2-471F-97AC-D6FF1F763EC7}"/>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7" name="テキスト ボックス 96">
          <a:extLst>
            <a:ext uri="{FF2B5EF4-FFF2-40B4-BE49-F238E27FC236}">
              <a16:creationId xmlns:a16="http://schemas.microsoft.com/office/drawing/2014/main" id="{A0DED969-95A7-4ADC-9972-83E189227988}"/>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2B70954A-D0FD-4AE9-898E-C68849B6ABF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9" name="テキスト ボックス 98">
          <a:extLst>
            <a:ext uri="{FF2B5EF4-FFF2-40B4-BE49-F238E27FC236}">
              <a16:creationId xmlns:a16="http://schemas.microsoft.com/office/drawing/2014/main" id="{8A43F768-290F-4EBB-8772-4F12172AD676}"/>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0" name="直線コネクタ 99">
          <a:extLst>
            <a:ext uri="{FF2B5EF4-FFF2-40B4-BE49-F238E27FC236}">
              <a16:creationId xmlns:a16="http://schemas.microsoft.com/office/drawing/2014/main" id="{4F1CFCA3-BB01-4505-9765-560A84931D05}"/>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1" name="テキスト ボックス 100">
          <a:extLst>
            <a:ext uri="{FF2B5EF4-FFF2-40B4-BE49-F238E27FC236}">
              <a16:creationId xmlns:a16="http://schemas.microsoft.com/office/drawing/2014/main" id="{D0624509-7B1D-4340-A7CB-56D8270F29B9}"/>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BE89137A-B6E8-453C-863D-9883144F4D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3EB06F7A-A54E-49B8-819C-D4DC0FDFC65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D0C166AB-8B71-4799-875B-BC89AE3E06C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5" name="直線コネクタ 104">
          <a:extLst>
            <a:ext uri="{FF2B5EF4-FFF2-40B4-BE49-F238E27FC236}">
              <a16:creationId xmlns:a16="http://schemas.microsoft.com/office/drawing/2014/main" id="{B0C09E6A-DD75-4716-981A-E9318DC6E973}"/>
            </a:ext>
          </a:extLst>
        </xdr:cNvPr>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6" name="【道路】&#10;一人当たり延長最小値テキスト">
          <a:extLst>
            <a:ext uri="{FF2B5EF4-FFF2-40B4-BE49-F238E27FC236}">
              <a16:creationId xmlns:a16="http://schemas.microsoft.com/office/drawing/2014/main" id="{781CB017-CCAC-40CD-939B-65E22D70535B}"/>
            </a:ext>
          </a:extLst>
        </xdr:cNvPr>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07" name="直線コネクタ 106">
          <a:extLst>
            <a:ext uri="{FF2B5EF4-FFF2-40B4-BE49-F238E27FC236}">
              <a16:creationId xmlns:a16="http://schemas.microsoft.com/office/drawing/2014/main" id="{16B6D7BF-6DE6-4037-A270-26AD1AECE5FD}"/>
            </a:ext>
          </a:extLst>
        </xdr:cNvPr>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08" name="【道路】&#10;一人当たり延長最大値テキスト">
          <a:extLst>
            <a:ext uri="{FF2B5EF4-FFF2-40B4-BE49-F238E27FC236}">
              <a16:creationId xmlns:a16="http://schemas.microsoft.com/office/drawing/2014/main" id="{8DE49745-59F0-430F-AFE1-0FDB8101DEA8}"/>
            </a:ext>
          </a:extLst>
        </xdr:cNvPr>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09" name="直線コネクタ 108">
          <a:extLst>
            <a:ext uri="{FF2B5EF4-FFF2-40B4-BE49-F238E27FC236}">
              <a16:creationId xmlns:a16="http://schemas.microsoft.com/office/drawing/2014/main" id="{584831DD-78CB-4E1D-8F29-59AA23CD3D0F}"/>
            </a:ext>
          </a:extLst>
        </xdr:cNvPr>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115270</xdr:rowOff>
    </xdr:from>
    <xdr:ext cx="534377" cy="259045"/>
    <xdr:sp macro="" textlink="">
      <xdr:nvSpPr>
        <xdr:cNvPr id="110" name="【道路】&#10;一人当たり延長平均値テキスト">
          <a:extLst>
            <a:ext uri="{FF2B5EF4-FFF2-40B4-BE49-F238E27FC236}">
              <a16:creationId xmlns:a16="http://schemas.microsoft.com/office/drawing/2014/main" id="{19218633-6454-4D0C-99E8-FD340DB263F7}"/>
            </a:ext>
          </a:extLst>
        </xdr:cNvPr>
        <xdr:cNvSpPr txBox="1"/>
      </xdr:nvSpPr>
      <xdr:spPr>
        <a:xfrm>
          <a:off x="10515600" y="6630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1" name="フローチャート: 判断 110">
          <a:extLst>
            <a:ext uri="{FF2B5EF4-FFF2-40B4-BE49-F238E27FC236}">
              <a16:creationId xmlns:a16="http://schemas.microsoft.com/office/drawing/2014/main" id="{B6BE32E6-B4E7-4553-9D4B-369C6927FAF6}"/>
            </a:ext>
          </a:extLst>
        </xdr:cNvPr>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2" name="フローチャート: 判断 111">
          <a:extLst>
            <a:ext uri="{FF2B5EF4-FFF2-40B4-BE49-F238E27FC236}">
              <a16:creationId xmlns:a16="http://schemas.microsoft.com/office/drawing/2014/main" id="{52761A3B-0F4E-4AE0-AA2D-00B2A042A586}"/>
            </a:ext>
          </a:extLst>
        </xdr:cNvPr>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3" name="フローチャート: 判断 112">
          <a:extLst>
            <a:ext uri="{FF2B5EF4-FFF2-40B4-BE49-F238E27FC236}">
              <a16:creationId xmlns:a16="http://schemas.microsoft.com/office/drawing/2014/main" id="{279E5B63-A92D-4751-87D9-097C9BF8DBC0}"/>
            </a:ext>
          </a:extLst>
        </xdr:cNvPr>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B3C0CDC-B59F-4901-AB0B-A272CC5E378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4681578-9AB8-4631-AB45-098778862EE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7EDAD3E-FA34-41D4-8146-FFA9076255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487F3EB-747A-468F-93DC-992C4BDFF0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0D19971-3E15-4C29-B441-F966B6F512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7883</xdr:rowOff>
    </xdr:from>
    <xdr:to>
      <xdr:col>50</xdr:col>
      <xdr:colOff>165100</xdr:colOff>
      <xdr:row>41</xdr:row>
      <xdr:rowOff>109483</xdr:rowOff>
    </xdr:to>
    <xdr:sp macro="" textlink="">
      <xdr:nvSpPr>
        <xdr:cNvPr id="119" name="楕円 118">
          <a:extLst>
            <a:ext uri="{FF2B5EF4-FFF2-40B4-BE49-F238E27FC236}">
              <a16:creationId xmlns:a16="http://schemas.microsoft.com/office/drawing/2014/main" id="{3A42C5BE-6DA9-4D57-BD38-434B262E6F17}"/>
            </a:ext>
          </a:extLst>
        </xdr:cNvPr>
        <xdr:cNvSpPr/>
      </xdr:nvSpPr>
      <xdr:spPr>
        <a:xfrm>
          <a:off x="9588500" y="70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19427</xdr:rowOff>
    </xdr:from>
    <xdr:to>
      <xdr:col>46</xdr:col>
      <xdr:colOff>38100</xdr:colOff>
      <xdr:row>41</xdr:row>
      <xdr:rowOff>121027</xdr:rowOff>
    </xdr:to>
    <xdr:sp macro="" textlink="">
      <xdr:nvSpPr>
        <xdr:cNvPr id="120" name="楕円 119">
          <a:extLst>
            <a:ext uri="{FF2B5EF4-FFF2-40B4-BE49-F238E27FC236}">
              <a16:creationId xmlns:a16="http://schemas.microsoft.com/office/drawing/2014/main" id="{C854C447-4AFE-46A9-B334-AB6F0C72E58A}"/>
            </a:ext>
          </a:extLst>
        </xdr:cNvPr>
        <xdr:cNvSpPr/>
      </xdr:nvSpPr>
      <xdr:spPr>
        <a:xfrm>
          <a:off x="8699500" y="7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58683</xdr:rowOff>
    </xdr:from>
    <xdr:to>
      <xdr:col>50</xdr:col>
      <xdr:colOff>114300</xdr:colOff>
      <xdr:row>41</xdr:row>
      <xdr:rowOff>70227</xdr:rowOff>
    </xdr:to>
    <xdr:cxnSp macro="">
      <xdr:nvCxnSpPr>
        <xdr:cNvPr id="121" name="直線コネクタ 120">
          <a:extLst>
            <a:ext uri="{FF2B5EF4-FFF2-40B4-BE49-F238E27FC236}">
              <a16:creationId xmlns:a16="http://schemas.microsoft.com/office/drawing/2014/main" id="{929FFBCE-BBE6-445F-BAC5-241101F09FB9}"/>
            </a:ext>
          </a:extLst>
        </xdr:cNvPr>
        <xdr:cNvCxnSpPr/>
      </xdr:nvCxnSpPr>
      <xdr:spPr>
        <a:xfrm flipV="1">
          <a:off x="8750300" y="708813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3909</xdr:rowOff>
    </xdr:from>
    <xdr:ext cx="534377" cy="259045"/>
    <xdr:sp macro="" textlink="">
      <xdr:nvSpPr>
        <xdr:cNvPr id="122" name="n_1aveValue【道路】&#10;一人当たり延長">
          <a:extLst>
            <a:ext uri="{FF2B5EF4-FFF2-40B4-BE49-F238E27FC236}">
              <a16:creationId xmlns:a16="http://schemas.microsoft.com/office/drawing/2014/main" id="{F18334F1-3777-4D45-B662-19D4AA33BEE2}"/>
            </a:ext>
          </a:extLst>
        </xdr:cNvPr>
        <xdr:cNvSpPr txBox="1"/>
      </xdr:nvSpPr>
      <xdr:spPr>
        <a:xfrm>
          <a:off x="9359411" y="65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3" name="n_2aveValue【道路】&#10;一人当たり延長">
          <a:extLst>
            <a:ext uri="{FF2B5EF4-FFF2-40B4-BE49-F238E27FC236}">
              <a16:creationId xmlns:a16="http://schemas.microsoft.com/office/drawing/2014/main" id="{44752D8E-5559-47D9-9595-3B75559631C7}"/>
            </a:ext>
          </a:extLst>
        </xdr:cNvPr>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100610</xdr:rowOff>
    </xdr:from>
    <xdr:ext cx="534377" cy="259045"/>
    <xdr:sp macro="" textlink="">
      <xdr:nvSpPr>
        <xdr:cNvPr id="124" name="n_1mainValue【道路】&#10;一人当たり延長">
          <a:extLst>
            <a:ext uri="{FF2B5EF4-FFF2-40B4-BE49-F238E27FC236}">
              <a16:creationId xmlns:a16="http://schemas.microsoft.com/office/drawing/2014/main" id="{54CE83A7-6721-496C-A4CF-31FE70A9862A}"/>
            </a:ext>
          </a:extLst>
        </xdr:cNvPr>
        <xdr:cNvSpPr txBox="1"/>
      </xdr:nvSpPr>
      <xdr:spPr>
        <a:xfrm>
          <a:off x="9359411" y="71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112154</xdr:rowOff>
    </xdr:from>
    <xdr:ext cx="534377" cy="259045"/>
    <xdr:sp macro="" textlink="">
      <xdr:nvSpPr>
        <xdr:cNvPr id="125" name="n_2mainValue【道路】&#10;一人当たり延長">
          <a:extLst>
            <a:ext uri="{FF2B5EF4-FFF2-40B4-BE49-F238E27FC236}">
              <a16:creationId xmlns:a16="http://schemas.microsoft.com/office/drawing/2014/main" id="{D5C00743-E9F4-47F8-8E71-01BBF84FFA6E}"/>
            </a:ext>
          </a:extLst>
        </xdr:cNvPr>
        <xdr:cNvSpPr txBox="1"/>
      </xdr:nvSpPr>
      <xdr:spPr>
        <a:xfrm>
          <a:off x="8483111" y="71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C0F00DC1-CCB5-483C-9718-7EBED65FA7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129E4BDC-7294-45B3-9A57-A6DB1C5BAE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D1405EE3-448B-47C7-B11F-B9B55454DE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EBF4696F-E0A5-4FDE-90FE-BC1A99E804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32989E2F-69AF-4B89-BD87-56345A177AF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A00BCE29-069B-4260-AF9C-A768AC371A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BAD7ED88-5AB2-4FE8-A304-38DDD0DD95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89E6F1C2-EE0C-4B6F-9DF2-5DF94EFF2C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307EA484-7780-4F28-AA2E-B35FEAD8CA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7E68ECFA-7798-4CFC-B57F-72F8A90193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a:extLst>
            <a:ext uri="{FF2B5EF4-FFF2-40B4-BE49-F238E27FC236}">
              <a16:creationId xmlns:a16="http://schemas.microsoft.com/office/drawing/2014/main" id="{F785C24E-0345-4848-A022-678FC741CD4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7" name="直線コネクタ 136">
          <a:extLst>
            <a:ext uri="{FF2B5EF4-FFF2-40B4-BE49-F238E27FC236}">
              <a16:creationId xmlns:a16="http://schemas.microsoft.com/office/drawing/2014/main" id="{8DFC1A10-0C22-4202-881C-190CA7073D5D}"/>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8" name="テキスト ボックス 137">
          <a:extLst>
            <a:ext uri="{FF2B5EF4-FFF2-40B4-BE49-F238E27FC236}">
              <a16:creationId xmlns:a16="http://schemas.microsoft.com/office/drawing/2014/main" id="{2B2C257E-AEB7-4F67-A127-8102903841F5}"/>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5D6F5FDE-598C-418A-8EF6-6115E9E33B0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900A6397-0272-4EBC-AE99-B44C7824274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1" name="直線コネクタ 140">
          <a:extLst>
            <a:ext uri="{FF2B5EF4-FFF2-40B4-BE49-F238E27FC236}">
              <a16:creationId xmlns:a16="http://schemas.microsoft.com/office/drawing/2014/main" id="{A98E18EA-F7B2-4394-A1A8-85DF8132DBBB}"/>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2" name="テキスト ボックス 141">
          <a:extLst>
            <a:ext uri="{FF2B5EF4-FFF2-40B4-BE49-F238E27FC236}">
              <a16:creationId xmlns:a16="http://schemas.microsoft.com/office/drawing/2014/main" id="{4CF87742-77DA-45BB-8891-B5CE7DAB095A}"/>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3ACCE041-F33D-4DB6-B714-1CCE617794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a:extLst>
            <a:ext uri="{FF2B5EF4-FFF2-40B4-BE49-F238E27FC236}">
              <a16:creationId xmlns:a16="http://schemas.microsoft.com/office/drawing/2014/main" id="{C6BF75DC-C3A2-41BB-8819-55717A641B29}"/>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C95F1092-166F-4F9F-9984-BB24B66EF33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6" name="直線コネクタ 145">
          <a:extLst>
            <a:ext uri="{FF2B5EF4-FFF2-40B4-BE49-F238E27FC236}">
              <a16:creationId xmlns:a16="http://schemas.microsoft.com/office/drawing/2014/main" id="{BE2DBD08-7258-4741-A8A1-A31480222ACE}"/>
            </a:ext>
          </a:extLst>
        </xdr:cNvPr>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7" name="【橋りょう・トンネル】&#10;有形固定資産減価償却率最小値テキスト">
          <a:extLst>
            <a:ext uri="{FF2B5EF4-FFF2-40B4-BE49-F238E27FC236}">
              <a16:creationId xmlns:a16="http://schemas.microsoft.com/office/drawing/2014/main" id="{56237802-FA7C-4B30-82E5-1F29F5E70553}"/>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8" name="直線コネクタ 147">
          <a:extLst>
            <a:ext uri="{FF2B5EF4-FFF2-40B4-BE49-F238E27FC236}">
              <a16:creationId xmlns:a16="http://schemas.microsoft.com/office/drawing/2014/main" id="{419E735A-70FA-453F-8754-DC568CC27A0D}"/>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70C50355-E179-46E5-BE79-CB8FDA76C1BD}"/>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0" name="直線コネクタ 149">
          <a:extLst>
            <a:ext uri="{FF2B5EF4-FFF2-40B4-BE49-F238E27FC236}">
              <a16:creationId xmlns:a16="http://schemas.microsoft.com/office/drawing/2014/main" id="{768437B4-4C0D-432B-9A75-7B377FAEE9B4}"/>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AC0EECBA-EEC6-4EBD-A504-2CCB9C961DD1}"/>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2" name="フローチャート: 判断 151">
          <a:extLst>
            <a:ext uri="{FF2B5EF4-FFF2-40B4-BE49-F238E27FC236}">
              <a16:creationId xmlns:a16="http://schemas.microsoft.com/office/drawing/2014/main" id="{9AB13210-39F2-4F53-A198-8F21EAC72784}"/>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3" name="フローチャート: 判断 152">
          <a:extLst>
            <a:ext uri="{FF2B5EF4-FFF2-40B4-BE49-F238E27FC236}">
              <a16:creationId xmlns:a16="http://schemas.microsoft.com/office/drawing/2014/main" id="{93DDF347-588B-4FDC-8781-1864E2181885}"/>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4" name="フローチャート: 判断 153">
          <a:extLst>
            <a:ext uri="{FF2B5EF4-FFF2-40B4-BE49-F238E27FC236}">
              <a16:creationId xmlns:a16="http://schemas.microsoft.com/office/drawing/2014/main" id="{1A3E8F3B-E67A-4D06-B662-9DAF3DCB32E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18BBF0C0-8F4B-4CD4-BB65-F41E518A53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B4073B9-3CD4-4B9B-A3D3-96AA795EAD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6D1FEA50-C1BC-4BC2-94A7-276AA08B04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7D02BBB9-030F-4578-845F-CEB867D938A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C25E55C-7DC2-473A-924E-B0F04D0C43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46355</xdr:rowOff>
    </xdr:from>
    <xdr:to>
      <xdr:col>20</xdr:col>
      <xdr:colOff>38100</xdr:colOff>
      <xdr:row>57</xdr:row>
      <xdr:rowOff>147955</xdr:rowOff>
    </xdr:to>
    <xdr:sp macro="" textlink="">
      <xdr:nvSpPr>
        <xdr:cNvPr id="160" name="楕円 159">
          <a:extLst>
            <a:ext uri="{FF2B5EF4-FFF2-40B4-BE49-F238E27FC236}">
              <a16:creationId xmlns:a16="http://schemas.microsoft.com/office/drawing/2014/main" id="{C6B735BF-7480-47AE-BFBC-627A3EFD91BE}"/>
            </a:ext>
          </a:extLst>
        </xdr:cNvPr>
        <xdr:cNvSpPr/>
      </xdr:nvSpPr>
      <xdr:spPr>
        <a:xfrm>
          <a:off x="3746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46355</xdr:rowOff>
    </xdr:from>
    <xdr:to>
      <xdr:col>15</xdr:col>
      <xdr:colOff>101600</xdr:colOff>
      <xdr:row>57</xdr:row>
      <xdr:rowOff>147955</xdr:rowOff>
    </xdr:to>
    <xdr:sp macro="" textlink="">
      <xdr:nvSpPr>
        <xdr:cNvPr id="161" name="楕円 160">
          <a:extLst>
            <a:ext uri="{FF2B5EF4-FFF2-40B4-BE49-F238E27FC236}">
              <a16:creationId xmlns:a16="http://schemas.microsoft.com/office/drawing/2014/main" id="{10D481BD-40D5-4666-B58A-426A7B747E5C}"/>
            </a:ext>
          </a:extLst>
        </xdr:cNvPr>
        <xdr:cNvSpPr/>
      </xdr:nvSpPr>
      <xdr:spPr>
        <a:xfrm>
          <a:off x="2857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97155</xdr:rowOff>
    </xdr:from>
    <xdr:to>
      <xdr:col>19</xdr:col>
      <xdr:colOff>177800</xdr:colOff>
      <xdr:row>57</xdr:row>
      <xdr:rowOff>97155</xdr:rowOff>
    </xdr:to>
    <xdr:cxnSp macro="">
      <xdr:nvCxnSpPr>
        <xdr:cNvPr id="162" name="直線コネクタ 161">
          <a:extLst>
            <a:ext uri="{FF2B5EF4-FFF2-40B4-BE49-F238E27FC236}">
              <a16:creationId xmlns:a16="http://schemas.microsoft.com/office/drawing/2014/main" id="{9D2BAC4D-9AA1-4356-A8CA-193C31BA66ED}"/>
            </a:ext>
          </a:extLst>
        </xdr:cNvPr>
        <xdr:cNvCxnSpPr/>
      </xdr:nvCxnSpPr>
      <xdr:spPr>
        <a:xfrm>
          <a:off x="2908300" y="9869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125CD5-D3DA-41A7-B086-B88383580668}"/>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4CA7018B-079F-4E31-BFD0-C4FFE193F708}"/>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164482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B1A47474-2621-474E-ABB3-631925ECDC9E}"/>
            </a:ext>
          </a:extLst>
        </xdr:cNvPr>
        <xdr:cNvSpPr txBox="1"/>
      </xdr:nvSpPr>
      <xdr:spPr>
        <a:xfrm>
          <a:off x="35820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164482</xdr:rowOff>
    </xdr:from>
    <xdr:ext cx="405111" cy="259045"/>
    <xdr:sp macro="" textlink="">
      <xdr:nvSpPr>
        <xdr:cNvPr id="166" name="n_2mainValue【橋りょう・トンネル】&#10;有形固定資産減価償却率">
          <a:extLst>
            <a:ext uri="{FF2B5EF4-FFF2-40B4-BE49-F238E27FC236}">
              <a16:creationId xmlns:a16="http://schemas.microsoft.com/office/drawing/2014/main" id="{BD76DAE7-84E9-49D6-B05E-94F5A707AB43}"/>
            </a:ext>
          </a:extLst>
        </xdr:cNvPr>
        <xdr:cNvSpPr txBox="1"/>
      </xdr:nvSpPr>
      <xdr:spPr>
        <a:xfrm>
          <a:off x="2705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B841A8A8-7F85-4674-BB43-52E007895E4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ED3F552A-F4D1-49EE-8E77-A355FE8D27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682AB64C-3651-4ED1-8F2A-54669E7116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F44F2B40-E446-46C1-81AB-26B24FF714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84A0FF67-5107-45EA-9A09-52B7BABEC6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C1D111A3-48B1-4FCF-8F9F-D7E96D80D9A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4CE181EE-4366-4223-9C9B-C714D693AF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6C33416-C57C-49E7-8C90-671900424A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8BD2EEB-C539-4AAD-A667-764EC8C753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4E5D275A-DBCD-42AF-AA19-C5E0CE9106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a:extLst>
            <a:ext uri="{FF2B5EF4-FFF2-40B4-BE49-F238E27FC236}">
              <a16:creationId xmlns:a16="http://schemas.microsoft.com/office/drawing/2014/main" id="{C18C19D9-CF77-4462-8DC0-20FF4929A1E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a:extLst>
            <a:ext uri="{FF2B5EF4-FFF2-40B4-BE49-F238E27FC236}">
              <a16:creationId xmlns:a16="http://schemas.microsoft.com/office/drawing/2014/main" id="{4C6DF585-F6DB-44F1-BF2B-B50134A4C6A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a:extLst>
            <a:ext uri="{FF2B5EF4-FFF2-40B4-BE49-F238E27FC236}">
              <a16:creationId xmlns:a16="http://schemas.microsoft.com/office/drawing/2014/main" id="{CD038504-D652-4052-A128-0A24DF2C2E6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0" name="テキスト ボックス 179">
          <a:extLst>
            <a:ext uri="{FF2B5EF4-FFF2-40B4-BE49-F238E27FC236}">
              <a16:creationId xmlns:a16="http://schemas.microsoft.com/office/drawing/2014/main" id="{44CCBD25-7800-4717-AAB5-77C97E9AB26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a:extLst>
            <a:ext uri="{FF2B5EF4-FFF2-40B4-BE49-F238E27FC236}">
              <a16:creationId xmlns:a16="http://schemas.microsoft.com/office/drawing/2014/main" id="{C9374905-EB03-4C39-B1E6-6026F0287BE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2" name="テキスト ボックス 181">
          <a:extLst>
            <a:ext uri="{FF2B5EF4-FFF2-40B4-BE49-F238E27FC236}">
              <a16:creationId xmlns:a16="http://schemas.microsoft.com/office/drawing/2014/main" id="{9CA0BABF-3B68-447C-9DDA-0D0150FA75A7}"/>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a:extLst>
            <a:ext uri="{FF2B5EF4-FFF2-40B4-BE49-F238E27FC236}">
              <a16:creationId xmlns:a16="http://schemas.microsoft.com/office/drawing/2014/main" id="{65E49CDF-B854-4C8B-B16B-2A8A8849002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4" name="テキスト ボックス 183">
          <a:extLst>
            <a:ext uri="{FF2B5EF4-FFF2-40B4-BE49-F238E27FC236}">
              <a16:creationId xmlns:a16="http://schemas.microsoft.com/office/drawing/2014/main" id="{CA223CE1-8903-4BB4-A35D-4FC4728A5D9F}"/>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a:extLst>
            <a:ext uri="{FF2B5EF4-FFF2-40B4-BE49-F238E27FC236}">
              <a16:creationId xmlns:a16="http://schemas.microsoft.com/office/drawing/2014/main" id="{0EE8AA38-A53C-46EB-92DB-1B175B0105C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a:extLst>
            <a:ext uri="{FF2B5EF4-FFF2-40B4-BE49-F238E27FC236}">
              <a16:creationId xmlns:a16="http://schemas.microsoft.com/office/drawing/2014/main" id="{5B329800-83AA-47C9-A667-46E80E0FCA8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a:extLst>
            <a:ext uri="{FF2B5EF4-FFF2-40B4-BE49-F238E27FC236}">
              <a16:creationId xmlns:a16="http://schemas.microsoft.com/office/drawing/2014/main" id="{CC55B1E6-377C-4C27-9C0C-679B9D0A156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a:extLst>
            <a:ext uri="{FF2B5EF4-FFF2-40B4-BE49-F238E27FC236}">
              <a16:creationId xmlns:a16="http://schemas.microsoft.com/office/drawing/2014/main" id="{4E0FFFCA-28DD-40A7-841D-F5FF5EAB064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D6B15936-8344-4701-924A-035FBD7F74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F87B5C0F-80C7-4DE8-B201-EF3B80FFD74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6812732A-57ED-4EE5-8DEE-4EADAF8CA12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92" name="直線コネクタ 191">
          <a:extLst>
            <a:ext uri="{FF2B5EF4-FFF2-40B4-BE49-F238E27FC236}">
              <a16:creationId xmlns:a16="http://schemas.microsoft.com/office/drawing/2014/main" id="{1F1D10FB-71C0-4C6D-8B3B-C9C29D347A09}"/>
            </a:ext>
          </a:extLst>
        </xdr:cNvPr>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93" name="【橋りょう・トンネル】&#10;一人当たり有形固定資産（償却資産）額最小値テキスト">
          <a:extLst>
            <a:ext uri="{FF2B5EF4-FFF2-40B4-BE49-F238E27FC236}">
              <a16:creationId xmlns:a16="http://schemas.microsoft.com/office/drawing/2014/main" id="{694D20A2-D489-4C16-9C21-84FBB8512530}"/>
            </a:ext>
          </a:extLst>
        </xdr:cNvPr>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94" name="直線コネクタ 193">
          <a:extLst>
            <a:ext uri="{FF2B5EF4-FFF2-40B4-BE49-F238E27FC236}">
              <a16:creationId xmlns:a16="http://schemas.microsoft.com/office/drawing/2014/main" id="{AB2AD606-2E4B-4540-AB22-61FCAFF3B72D}"/>
            </a:ext>
          </a:extLst>
        </xdr:cNvPr>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A2DF1E81-D6FB-44A6-89A5-9538662FB028}"/>
            </a:ext>
          </a:extLst>
        </xdr:cNvPr>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6" name="直線コネクタ 195">
          <a:extLst>
            <a:ext uri="{FF2B5EF4-FFF2-40B4-BE49-F238E27FC236}">
              <a16:creationId xmlns:a16="http://schemas.microsoft.com/office/drawing/2014/main" id="{B388C671-8E6C-4AA2-988D-BB5C691ABD99}"/>
            </a:ext>
          </a:extLst>
        </xdr:cNvPr>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28181</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033C7EC2-CC8A-416E-B47B-C91BC9D9C89D}"/>
            </a:ext>
          </a:extLst>
        </xdr:cNvPr>
        <xdr:cNvSpPr txBox="1"/>
      </xdr:nvSpPr>
      <xdr:spPr>
        <a:xfrm>
          <a:off x="10515600" y="10486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198" name="フローチャート: 判断 197">
          <a:extLst>
            <a:ext uri="{FF2B5EF4-FFF2-40B4-BE49-F238E27FC236}">
              <a16:creationId xmlns:a16="http://schemas.microsoft.com/office/drawing/2014/main" id="{C7D1F24C-7C3A-45A0-8428-BF76DE047DA4}"/>
            </a:ext>
          </a:extLst>
        </xdr:cNvPr>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199" name="フローチャート: 判断 198">
          <a:extLst>
            <a:ext uri="{FF2B5EF4-FFF2-40B4-BE49-F238E27FC236}">
              <a16:creationId xmlns:a16="http://schemas.microsoft.com/office/drawing/2014/main" id="{60958EB0-A492-4D41-9E64-ED6798041FBD}"/>
            </a:ext>
          </a:extLst>
        </xdr:cNvPr>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0" name="フローチャート: 判断 199">
          <a:extLst>
            <a:ext uri="{FF2B5EF4-FFF2-40B4-BE49-F238E27FC236}">
              <a16:creationId xmlns:a16="http://schemas.microsoft.com/office/drawing/2014/main" id="{7356D77E-ECF4-401E-B742-AB97654A8A37}"/>
            </a:ext>
          </a:extLst>
        </xdr:cNvPr>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7D032814-0DEC-47A2-9980-DC75025C40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51FD95AE-43B4-4057-A77D-19F25A78E6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22E678F7-864A-45A1-8D8C-AB0C348621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2F2AFEC6-8BA1-4B8D-9C0F-41190F65457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55E12530-6210-410F-8912-E5B0E47A3B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164608</xdr:rowOff>
    </xdr:from>
    <xdr:to>
      <xdr:col>50</xdr:col>
      <xdr:colOff>165100</xdr:colOff>
      <xdr:row>63</xdr:row>
      <xdr:rowOff>94758</xdr:rowOff>
    </xdr:to>
    <xdr:sp macro="" textlink="">
      <xdr:nvSpPr>
        <xdr:cNvPr id="206" name="楕円 205">
          <a:extLst>
            <a:ext uri="{FF2B5EF4-FFF2-40B4-BE49-F238E27FC236}">
              <a16:creationId xmlns:a16="http://schemas.microsoft.com/office/drawing/2014/main" id="{DFB78E0D-840F-4497-B155-AA55C8756132}"/>
            </a:ext>
          </a:extLst>
        </xdr:cNvPr>
        <xdr:cNvSpPr/>
      </xdr:nvSpPr>
      <xdr:spPr>
        <a:xfrm>
          <a:off x="9588500" y="107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168253</xdr:rowOff>
    </xdr:from>
    <xdr:to>
      <xdr:col>46</xdr:col>
      <xdr:colOff>38100</xdr:colOff>
      <xdr:row>63</xdr:row>
      <xdr:rowOff>98403</xdr:rowOff>
    </xdr:to>
    <xdr:sp macro="" textlink="">
      <xdr:nvSpPr>
        <xdr:cNvPr id="207" name="楕円 206">
          <a:extLst>
            <a:ext uri="{FF2B5EF4-FFF2-40B4-BE49-F238E27FC236}">
              <a16:creationId xmlns:a16="http://schemas.microsoft.com/office/drawing/2014/main" id="{AF345591-F918-46B6-83EC-45DA9EF95E3C}"/>
            </a:ext>
          </a:extLst>
        </xdr:cNvPr>
        <xdr:cNvSpPr/>
      </xdr:nvSpPr>
      <xdr:spPr>
        <a:xfrm>
          <a:off x="8699500" y="107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43958</xdr:rowOff>
    </xdr:from>
    <xdr:to>
      <xdr:col>50</xdr:col>
      <xdr:colOff>114300</xdr:colOff>
      <xdr:row>63</xdr:row>
      <xdr:rowOff>47603</xdr:rowOff>
    </xdr:to>
    <xdr:cxnSp macro="">
      <xdr:nvCxnSpPr>
        <xdr:cNvPr id="208" name="直線コネクタ 207">
          <a:extLst>
            <a:ext uri="{FF2B5EF4-FFF2-40B4-BE49-F238E27FC236}">
              <a16:creationId xmlns:a16="http://schemas.microsoft.com/office/drawing/2014/main" id="{442FF3D6-A459-4091-9562-D99C9D9C94FA}"/>
            </a:ext>
          </a:extLst>
        </xdr:cNvPr>
        <xdr:cNvCxnSpPr/>
      </xdr:nvCxnSpPr>
      <xdr:spPr>
        <a:xfrm flipV="1">
          <a:off x="8750300" y="10845308"/>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118427</xdr:rowOff>
    </xdr:from>
    <xdr:ext cx="599010" cy="259045"/>
    <xdr:sp macro="" textlink="">
      <xdr:nvSpPr>
        <xdr:cNvPr id="209" name="n_1aveValue【橋りょう・トンネル】&#10;一人当たり有形固定資産（償却資産）額">
          <a:extLst>
            <a:ext uri="{FF2B5EF4-FFF2-40B4-BE49-F238E27FC236}">
              <a16:creationId xmlns:a16="http://schemas.microsoft.com/office/drawing/2014/main" id="{C32FE495-5F06-43F5-883E-FF0BC24A96DF}"/>
            </a:ext>
          </a:extLst>
        </xdr:cNvPr>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BD7FFCCA-35A2-4F72-85C4-8B751E7482F5}"/>
            </a:ext>
          </a:extLst>
        </xdr:cNvPr>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85885</xdr:rowOff>
    </xdr:from>
    <xdr:ext cx="599010" cy="259045"/>
    <xdr:sp macro="" textlink="">
      <xdr:nvSpPr>
        <xdr:cNvPr id="211" name="n_1mainValue【橋りょう・トンネル】&#10;一人当たり有形固定資産（償却資産）額">
          <a:extLst>
            <a:ext uri="{FF2B5EF4-FFF2-40B4-BE49-F238E27FC236}">
              <a16:creationId xmlns:a16="http://schemas.microsoft.com/office/drawing/2014/main" id="{E750ED09-1025-4769-BDF6-16557EAB8A80}"/>
            </a:ext>
          </a:extLst>
        </xdr:cNvPr>
        <xdr:cNvSpPr txBox="1"/>
      </xdr:nvSpPr>
      <xdr:spPr>
        <a:xfrm>
          <a:off x="9327095" y="1088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89530</xdr:rowOff>
    </xdr:from>
    <xdr:ext cx="599010" cy="259045"/>
    <xdr:sp macro="" textlink="">
      <xdr:nvSpPr>
        <xdr:cNvPr id="212" name="n_2mainValue【橋りょう・トンネル】&#10;一人当たり有形固定資産（償却資産）額">
          <a:extLst>
            <a:ext uri="{FF2B5EF4-FFF2-40B4-BE49-F238E27FC236}">
              <a16:creationId xmlns:a16="http://schemas.microsoft.com/office/drawing/2014/main" id="{70BED464-36C9-42DB-B0E2-FD45D9380B4D}"/>
            </a:ext>
          </a:extLst>
        </xdr:cNvPr>
        <xdr:cNvSpPr txBox="1"/>
      </xdr:nvSpPr>
      <xdr:spPr>
        <a:xfrm>
          <a:off x="8450795" y="1089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a16="http://schemas.microsoft.com/office/drawing/2014/main" id="{128B5C80-FBA0-47DF-9E03-37BFD56509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a16="http://schemas.microsoft.com/office/drawing/2014/main" id="{2A8EE236-CB99-45F3-904C-3E4015B636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a16="http://schemas.microsoft.com/office/drawing/2014/main" id="{5C0ABD6F-357B-4BED-8D35-3D102EC567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a16="http://schemas.microsoft.com/office/drawing/2014/main" id="{22082B6C-676F-4E1F-BCBE-02D414D38AC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a16="http://schemas.microsoft.com/office/drawing/2014/main" id="{38842724-BE17-45AB-B8D9-9429077C94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a16="http://schemas.microsoft.com/office/drawing/2014/main" id="{DB8CD42D-C039-46F8-AD70-941E508A90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a16="http://schemas.microsoft.com/office/drawing/2014/main" id="{FAE9A87B-80C6-4548-BEA9-B3C907424E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a16="http://schemas.microsoft.com/office/drawing/2014/main" id="{042DDFC8-830B-482C-AB00-7C925C8CE33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97739D16-BC04-4217-80CA-0E2E804C6D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a:extLst>
            <a:ext uri="{FF2B5EF4-FFF2-40B4-BE49-F238E27FC236}">
              <a16:creationId xmlns:a16="http://schemas.microsoft.com/office/drawing/2014/main" id="{AB20DD2C-3E7D-4AE3-B423-0A5DF8AA0D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a:extLst>
            <a:ext uri="{FF2B5EF4-FFF2-40B4-BE49-F238E27FC236}">
              <a16:creationId xmlns:a16="http://schemas.microsoft.com/office/drawing/2014/main" id="{E9DC3F6D-BF79-4CB7-910F-C5343FEC876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a:extLst>
            <a:ext uri="{FF2B5EF4-FFF2-40B4-BE49-F238E27FC236}">
              <a16:creationId xmlns:a16="http://schemas.microsoft.com/office/drawing/2014/main" id="{B950024F-B223-4AD3-AAD6-685033E06F5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a:extLst>
            <a:ext uri="{FF2B5EF4-FFF2-40B4-BE49-F238E27FC236}">
              <a16:creationId xmlns:a16="http://schemas.microsoft.com/office/drawing/2014/main" id="{3D6C5D66-ACAD-47A5-B35C-BCC6555D95D2}"/>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a:extLst>
            <a:ext uri="{FF2B5EF4-FFF2-40B4-BE49-F238E27FC236}">
              <a16:creationId xmlns:a16="http://schemas.microsoft.com/office/drawing/2014/main" id="{6EED9F94-0B49-4ACF-91E4-06553065C65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a:extLst>
            <a:ext uri="{FF2B5EF4-FFF2-40B4-BE49-F238E27FC236}">
              <a16:creationId xmlns:a16="http://schemas.microsoft.com/office/drawing/2014/main" id="{BFD8D411-C997-4324-BE20-350E81D1C6A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a:extLst>
            <a:ext uri="{FF2B5EF4-FFF2-40B4-BE49-F238E27FC236}">
              <a16:creationId xmlns:a16="http://schemas.microsoft.com/office/drawing/2014/main" id="{287ADB3E-2D23-44C6-803E-5066A52916C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a:extLst>
            <a:ext uri="{FF2B5EF4-FFF2-40B4-BE49-F238E27FC236}">
              <a16:creationId xmlns:a16="http://schemas.microsoft.com/office/drawing/2014/main" id="{C0101971-DA80-4B9F-8039-B1C0FED8878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a:extLst>
            <a:ext uri="{FF2B5EF4-FFF2-40B4-BE49-F238E27FC236}">
              <a16:creationId xmlns:a16="http://schemas.microsoft.com/office/drawing/2014/main" id="{B8EF5B1A-DD3E-4BBB-9E6B-1E32990FFD1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1" name="テキスト ボックス 230">
          <a:extLst>
            <a:ext uri="{FF2B5EF4-FFF2-40B4-BE49-F238E27FC236}">
              <a16:creationId xmlns:a16="http://schemas.microsoft.com/office/drawing/2014/main" id="{6AB8FF74-6005-4716-935F-D27289AAFC4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8AA0C2DA-DB74-477D-B95E-20879A5A55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1EFAD4CB-2BB0-421B-82E1-4890C1A0734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id="{2D9D5CF3-BCF0-468C-B14B-D650EE10E3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35" name="直線コネクタ 234">
          <a:extLst>
            <a:ext uri="{FF2B5EF4-FFF2-40B4-BE49-F238E27FC236}">
              <a16:creationId xmlns:a16="http://schemas.microsoft.com/office/drawing/2014/main" id="{C856ECF6-A059-4901-B079-645C965931D6}"/>
            </a:ext>
          </a:extLst>
        </xdr:cNvPr>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36" name="【公営住宅】&#10;有形固定資産減価償却率最小値テキスト">
          <a:extLst>
            <a:ext uri="{FF2B5EF4-FFF2-40B4-BE49-F238E27FC236}">
              <a16:creationId xmlns:a16="http://schemas.microsoft.com/office/drawing/2014/main" id="{8FCFE7A9-FBAF-434B-85B0-5B0BC17F5CEA}"/>
            </a:ext>
          </a:extLst>
        </xdr:cNvPr>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37" name="直線コネクタ 236">
          <a:extLst>
            <a:ext uri="{FF2B5EF4-FFF2-40B4-BE49-F238E27FC236}">
              <a16:creationId xmlns:a16="http://schemas.microsoft.com/office/drawing/2014/main" id="{30386767-28A6-4360-A01C-642FE2ED8D01}"/>
            </a:ext>
          </a:extLst>
        </xdr:cNvPr>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8" name="【公営住宅】&#10;有形固定資産減価償却率最大値テキスト">
          <a:extLst>
            <a:ext uri="{FF2B5EF4-FFF2-40B4-BE49-F238E27FC236}">
              <a16:creationId xmlns:a16="http://schemas.microsoft.com/office/drawing/2014/main" id="{F2975F52-4102-40E5-A21F-E92A1851B238}"/>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9" name="直線コネクタ 238">
          <a:extLst>
            <a:ext uri="{FF2B5EF4-FFF2-40B4-BE49-F238E27FC236}">
              <a16:creationId xmlns:a16="http://schemas.microsoft.com/office/drawing/2014/main" id="{368DB732-045B-4A69-863B-9F8F2ED6EDF3}"/>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40" name="【公営住宅】&#10;有形固定資産減価償却率平均値テキスト">
          <a:extLst>
            <a:ext uri="{FF2B5EF4-FFF2-40B4-BE49-F238E27FC236}">
              <a16:creationId xmlns:a16="http://schemas.microsoft.com/office/drawing/2014/main" id="{996BEDBA-9289-411B-94FC-5F9683FCE782}"/>
            </a:ext>
          </a:extLst>
        </xdr:cNvPr>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41" name="フローチャート: 判断 240">
          <a:extLst>
            <a:ext uri="{FF2B5EF4-FFF2-40B4-BE49-F238E27FC236}">
              <a16:creationId xmlns:a16="http://schemas.microsoft.com/office/drawing/2014/main" id="{AB6344BB-73D7-453B-9EC0-B60BDC145A21}"/>
            </a:ext>
          </a:extLst>
        </xdr:cNvPr>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42" name="フローチャート: 判断 241">
          <a:extLst>
            <a:ext uri="{FF2B5EF4-FFF2-40B4-BE49-F238E27FC236}">
              <a16:creationId xmlns:a16="http://schemas.microsoft.com/office/drawing/2014/main" id="{DB2BB75E-96C6-4E74-86BA-B7CC7BAB1BF0}"/>
            </a:ext>
          </a:extLst>
        </xdr:cNvPr>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43" name="フローチャート: 判断 242">
          <a:extLst>
            <a:ext uri="{FF2B5EF4-FFF2-40B4-BE49-F238E27FC236}">
              <a16:creationId xmlns:a16="http://schemas.microsoft.com/office/drawing/2014/main" id="{9CB2B832-D044-47E8-AFB9-EB1822A31C50}"/>
            </a:ext>
          </a:extLst>
        </xdr:cNvPr>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C72335D-0530-429D-9E8B-55B5787365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64863CCF-E06B-4744-8561-89D8901D41D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F0A14893-4BD0-4AA5-A92B-0EC1E1E024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9F3960F-64A5-4534-96B4-BF48E777BE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77B2AC59-BF70-4DFA-AD60-4D72871F95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23876</xdr:rowOff>
    </xdr:from>
    <xdr:to>
      <xdr:col>20</xdr:col>
      <xdr:colOff>38100</xdr:colOff>
      <xdr:row>84</xdr:row>
      <xdr:rowOff>125476</xdr:rowOff>
    </xdr:to>
    <xdr:sp macro="" textlink="">
      <xdr:nvSpPr>
        <xdr:cNvPr id="249" name="楕円 248">
          <a:extLst>
            <a:ext uri="{FF2B5EF4-FFF2-40B4-BE49-F238E27FC236}">
              <a16:creationId xmlns:a16="http://schemas.microsoft.com/office/drawing/2014/main" id="{584B3BA3-F12E-4A34-ACEB-AC8E51E9A2BB}"/>
            </a:ext>
          </a:extLst>
        </xdr:cNvPr>
        <xdr:cNvSpPr/>
      </xdr:nvSpPr>
      <xdr:spPr>
        <a:xfrm>
          <a:off x="3746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131318</xdr:rowOff>
    </xdr:from>
    <xdr:to>
      <xdr:col>15</xdr:col>
      <xdr:colOff>101600</xdr:colOff>
      <xdr:row>84</xdr:row>
      <xdr:rowOff>61468</xdr:rowOff>
    </xdr:to>
    <xdr:sp macro="" textlink="">
      <xdr:nvSpPr>
        <xdr:cNvPr id="250" name="楕円 249">
          <a:extLst>
            <a:ext uri="{FF2B5EF4-FFF2-40B4-BE49-F238E27FC236}">
              <a16:creationId xmlns:a16="http://schemas.microsoft.com/office/drawing/2014/main" id="{A3CAA450-B925-40D2-9875-3213F50EDF7C}"/>
            </a:ext>
          </a:extLst>
        </xdr:cNvPr>
        <xdr:cNvSpPr/>
      </xdr:nvSpPr>
      <xdr:spPr>
        <a:xfrm>
          <a:off x="2857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xdr:rowOff>
    </xdr:from>
    <xdr:to>
      <xdr:col>19</xdr:col>
      <xdr:colOff>177800</xdr:colOff>
      <xdr:row>84</xdr:row>
      <xdr:rowOff>74676</xdr:rowOff>
    </xdr:to>
    <xdr:cxnSp macro="">
      <xdr:nvCxnSpPr>
        <xdr:cNvPr id="251" name="直線コネクタ 250">
          <a:extLst>
            <a:ext uri="{FF2B5EF4-FFF2-40B4-BE49-F238E27FC236}">
              <a16:creationId xmlns:a16="http://schemas.microsoft.com/office/drawing/2014/main" id="{0DCBAFF9-FF50-4941-928F-2F44EC7B4BFC}"/>
            </a:ext>
          </a:extLst>
        </xdr:cNvPr>
        <xdr:cNvCxnSpPr/>
      </xdr:nvCxnSpPr>
      <xdr:spPr>
        <a:xfrm>
          <a:off x="2908300" y="14412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160290</xdr:rowOff>
    </xdr:from>
    <xdr:ext cx="405111" cy="259045"/>
    <xdr:sp macro="" textlink="">
      <xdr:nvSpPr>
        <xdr:cNvPr id="252" name="n_1aveValue【公営住宅】&#10;有形固定資産減価償却率">
          <a:extLst>
            <a:ext uri="{FF2B5EF4-FFF2-40B4-BE49-F238E27FC236}">
              <a16:creationId xmlns:a16="http://schemas.microsoft.com/office/drawing/2014/main" id="{5A177A29-8C04-43C2-B6BC-43C9146ADF8F}"/>
            </a:ext>
          </a:extLst>
        </xdr:cNvPr>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137431</xdr:rowOff>
    </xdr:from>
    <xdr:ext cx="405111" cy="259045"/>
    <xdr:sp macro="" textlink="">
      <xdr:nvSpPr>
        <xdr:cNvPr id="253" name="n_2aveValue【公営住宅】&#10;有形固定資産減価償却率">
          <a:extLst>
            <a:ext uri="{FF2B5EF4-FFF2-40B4-BE49-F238E27FC236}">
              <a16:creationId xmlns:a16="http://schemas.microsoft.com/office/drawing/2014/main" id="{ECCB0A6B-022C-47EE-A66C-F73E272C3C49}"/>
            </a:ext>
          </a:extLst>
        </xdr:cNvPr>
        <xdr:cNvSpPr txBox="1"/>
      </xdr:nvSpPr>
      <xdr:spPr>
        <a:xfrm>
          <a:off x="2705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116603</xdr:rowOff>
    </xdr:from>
    <xdr:ext cx="405111" cy="259045"/>
    <xdr:sp macro="" textlink="">
      <xdr:nvSpPr>
        <xdr:cNvPr id="254" name="n_1mainValue【公営住宅】&#10;有形固定資産減価償却率">
          <a:extLst>
            <a:ext uri="{FF2B5EF4-FFF2-40B4-BE49-F238E27FC236}">
              <a16:creationId xmlns:a16="http://schemas.microsoft.com/office/drawing/2014/main" id="{38E9A634-1166-4F27-97BF-AD980F941659}"/>
            </a:ext>
          </a:extLst>
        </xdr:cNvPr>
        <xdr:cNvSpPr txBox="1"/>
      </xdr:nvSpPr>
      <xdr:spPr>
        <a:xfrm>
          <a:off x="3582044"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52595</xdr:rowOff>
    </xdr:from>
    <xdr:ext cx="405111" cy="259045"/>
    <xdr:sp macro="" textlink="">
      <xdr:nvSpPr>
        <xdr:cNvPr id="255" name="n_2mainValue【公営住宅】&#10;有形固定資産減価償却率">
          <a:extLst>
            <a:ext uri="{FF2B5EF4-FFF2-40B4-BE49-F238E27FC236}">
              <a16:creationId xmlns:a16="http://schemas.microsoft.com/office/drawing/2014/main" id="{B32CF68B-13E8-49E0-B87D-17345C828E30}"/>
            </a:ext>
          </a:extLst>
        </xdr:cNvPr>
        <xdr:cNvSpPr txBox="1"/>
      </xdr:nvSpPr>
      <xdr:spPr>
        <a:xfrm>
          <a:off x="2705744" y="1445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018E23DD-299C-4B9C-8C7E-E2DA4B8F32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790EB53F-15EF-467E-95CF-1E3F75938B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F6FF7D0E-0F5F-4003-BAE5-C522EF3A15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3B97097F-8A06-4E66-829B-52D909240C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A0B33D2D-86B1-404F-993B-5282C90386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E2FBAD3C-D29D-4B5E-903A-3F49AB8EBB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76342F2A-27E6-4302-9333-792D3DAFE9F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321E55B3-1BE0-4B70-8C8A-42118B83AE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7F7C62B0-E26D-446E-A58F-AECD60F2E3E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63FCA3EB-F092-4A01-996F-B040A8DED65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id="{95DDC5DE-2CEC-43E7-98E9-552369BF129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CD4BBB8E-6031-4C57-8E13-D2C41C6BB26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id="{C78B5691-0DA2-4ED9-B611-47039C51595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id="{40272E98-D24A-40DD-AE7F-BC75E145CDD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id="{13A37705-56E0-4C03-BB5C-B1866AA5454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id="{A1787A54-A7FD-424A-849F-CF574FB4049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id="{A67224E9-E4F1-4AB3-8103-C012D049F3F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id="{7D5E2BAC-3DD0-4CC9-9804-96AA4CC24B4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id="{5072D59D-C72D-44B8-9766-F6C7D107FE6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id="{58271641-3EF2-4A93-B8C5-074505D4893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594F1B91-7C23-49F9-B087-FF4F26815E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EB5477E2-B0A7-4AEF-81A7-10B6A3594AA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945312A6-DAF6-43B6-AF21-8CA8143E1F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79" name="直線コネクタ 278">
          <a:extLst>
            <a:ext uri="{FF2B5EF4-FFF2-40B4-BE49-F238E27FC236}">
              <a16:creationId xmlns:a16="http://schemas.microsoft.com/office/drawing/2014/main" id="{6E184805-60B9-4260-9D5C-1C2BD8EE0969}"/>
            </a:ext>
          </a:extLst>
        </xdr:cNvPr>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0" name="【公営住宅】&#10;一人当たり面積最小値テキスト">
          <a:extLst>
            <a:ext uri="{FF2B5EF4-FFF2-40B4-BE49-F238E27FC236}">
              <a16:creationId xmlns:a16="http://schemas.microsoft.com/office/drawing/2014/main" id="{EAD4E474-B325-4022-B378-88E78F216592}"/>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1" name="直線コネクタ 280">
          <a:extLst>
            <a:ext uri="{FF2B5EF4-FFF2-40B4-BE49-F238E27FC236}">
              <a16:creationId xmlns:a16="http://schemas.microsoft.com/office/drawing/2014/main" id="{1623A7E3-616A-48CF-AE79-FA6E60754A39}"/>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82" name="【公営住宅】&#10;一人当たり面積最大値テキスト">
          <a:extLst>
            <a:ext uri="{FF2B5EF4-FFF2-40B4-BE49-F238E27FC236}">
              <a16:creationId xmlns:a16="http://schemas.microsoft.com/office/drawing/2014/main" id="{D66C9F3C-1624-40D0-9643-2B279D019CC3}"/>
            </a:ext>
          </a:extLst>
        </xdr:cNvPr>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83" name="直線コネクタ 282">
          <a:extLst>
            <a:ext uri="{FF2B5EF4-FFF2-40B4-BE49-F238E27FC236}">
              <a16:creationId xmlns:a16="http://schemas.microsoft.com/office/drawing/2014/main" id="{42AC48CA-AE7F-48C1-849D-0DF4D8657E7C}"/>
            </a:ext>
          </a:extLst>
        </xdr:cNvPr>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93742</xdr:rowOff>
    </xdr:from>
    <xdr:ext cx="469744" cy="259045"/>
    <xdr:sp macro="" textlink="">
      <xdr:nvSpPr>
        <xdr:cNvPr id="284" name="【公営住宅】&#10;一人当たり面積平均値テキスト">
          <a:extLst>
            <a:ext uri="{FF2B5EF4-FFF2-40B4-BE49-F238E27FC236}">
              <a16:creationId xmlns:a16="http://schemas.microsoft.com/office/drawing/2014/main" id="{FD0E4032-A22D-48BC-B932-713592FFDA3C}"/>
            </a:ext>
          </a:extLst>
        </xdr:cNvPr>
        <xdr:cNvSpPr txBox="1"/>
      </xdr:nvSpPr>
      <xdr:spPr>
        <a:xfrm>
          <a:off x="10515600" y="13638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85" name="フローチャート: 判断 284">
          <a:extLst>
            <a:ext uri="{FF2B5EF4-FFF2-40B4-BE49-F238E27FC236}">
              <a16:creationId xmlns:a16="http://schemas.microsoft.com/office/drawing/2014/main" id="{2855E4D3-780F-4A21-819C-FF6B3B1B2116}"/>
            </a:ext>
          </a:extLst>
        </xdr:cNvPr>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86" name="フローチャート: 判断 285">
          <a:extLst>
            <a:ext uri="{FF2B5EF4-FFF2-40B4-BE49-F238E27FC236}">
              <a16:creationId xmlns:a16="http://schemas.microsoft.com/office/drawing/2014/main" id="{FCDDB7FE-0BA7-4D96-BD33-4252F70894B3}"/>
            </a:ext>
          </a:extLst>
        </xdr:cNvPr>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87" name="フローチャート: 判断 286">
          <a:extLst>
            <a:ext uri="{FF2B5EF4-FFF2-40B4-BE49-F238E27FC236}">
              <a16:creationId xmlns:a16="http://schemas.microsoft.com/office/drawing/2014/main" id="{83FFD7DC-48DF-4C23-9D14-2F22F7024035}"/>
            </a:ext>
          </a:extLst>
        </xdr:cNvPr>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5531300-CEA4-44B2-A8C1-2D1DCC75EF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8658675-9EE4-4425-9CDE-E462E751C2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062F098-1CEC-4E16-A0F3-8D0E5DEA7E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BD00DBA-B295-4FDC-BC79-BA21F795C1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C08D8AF-5724-4000-978C-59F2BE56AB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169418</xdr:rowOff>
    </xdr:from>
    <xdr:to>
      <xdr:col>50</xdr:col>
      <xdr:colOff>165100</xdr:colOff>
      <xdr:row>83</xdr:row>
      <xdr:rowOff>99568</xdr:rowOff>
    </xdr:to>
    <xdr:sp macro="" textlink="">
      <xdr:nvSpPr>
        <xdr:cNvPr id="293" name="楕円 292">
          <a:extLst>
            <a:ext uri="{FF2B5EF4-FFF2-40B4-BE49-F238E27FC236}">
              <a16:creationId xmlns:a16="http://schemas.microsoft.com/office/drawing/2014/main" id="{10A15070-71CE-4188-90E7-780899A3DE58}"/>
            </a:ext>
          </a:extLst>
        </xdr:cNvPr>
        <xdr:cNvSpPr/>
      </xdr:nvSpPr>
      <xdr:spPr>
        <a:xfrm>
          <a:off x="9588500" y="142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23876</xdr:rowOff>
    </xdr:from>
    <xdr:to>
      <xdr:col>46</xdr:col>
      <xdr:colOff>38100</xdr:colOff>
      <xdr:row>83</xdr:row>
      <xdr:rowOff>125476</xdr:rowOff>
    </xdr:to>
    <xdr:sp macro="" textlink="">
      <xdr:nvSpPr>
        <xdr:cNvPr id="294" name="楕円 293">
          <a:extLst>
            <a:ext uri="{FF2B5EF4-FFF2-40B4-BE49-F238E27FC236}">
              <a16:creationId xmlns:a16="http://schemas.microsoft.com/office/drawing/2014/main" id="{70D37317-C302-4832-950B-75E29FA2B9EB}"/>
            </a:ext>
          </a:extLst>
        </xdr:cNvPr>
        <xdr:cNvSpPr/>
      </xdr:nvSpPr>
      <xdr:spPr>
        <a:xfrm>
          <a:off x="8699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48768</xdr:rowOff>
    </xdr:from>
    <xdr:to>
      <xdr:col>50</xdr:col>
      <xdr:colOff>114300</xdr:colOff>
      <xdr:row>83</xdr:row>
      <xdr:rowOff>74676</xdr:rowOff>
    </xdr:to>
    <xdr:cxnSp macro="">
      <xdr:nvCxnSpPr>
        <xdr:cNvPr id="295" name="直線コネクタ 294">
          <a:extLst>
            <a:ext uri="{FF2B5EF4-FFF2-40B4-BE49-F238E27FC236}">
              <a16:creationId xmlns:a16="http://schemas.microsoft.com/office/drawing/2014/main" id="{2AE0D1C7-47E9-44DE-ABC7-8FDDDA398217}"/>
            </a:ext>
          </a:extLst>
        </xdr:cNvPr>
        <xdr:cNvCxnSpPr/>
      </xdr:nvCxnSpPr>
      <xdr:spPr>
        <a:xfrm flipV="1">
          <a:off x="8750300" y="1427911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105427</xdr:rowOff>
    </xdr:from>
    <xdr:ext cx="469744" cy="259045"/>
    <xdr:sp macro="" textlink="">
      <xdr:nvSpPr>
        <xdr:cNvPr id="296" name="n_1aveValue【公営住宅】&#10;一人当たり面積">
          <a:extLst>
            <a:ext uri="{FF2B5EF4-FFF2-40B4-BE49-F238E27FC236}">
              <a16:creationId xmlns:a16="http://schemas.microsoft.com/office/drawing/2014/main" id="{FA033FC4-55AA-4AF3-96DC-F713F9E18679}"/>
            </a:ext>
          </a:extLst>
        </xdr:cNvPr>
        <xdr:cNvSpPr txBox="1"/>
      </xdr:nvSpPr>
      <xdr:spPr>
        <a:xfrm>
          <a:off x="9391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297" name="n_2aveValue【公営住宅】&#10;一人当たり面積">
          <a:extLst>
            <a:ext uri="{FF2B5EF4-FFF2-40B4-BE49-F238E27FC236}">
              <a16:creationId xmlns:a16="http://schemas.microsoft.com/office/drawing/2014/main" id="{C398CFDF-CB5D-4F4C-A4E0-5F86B9F99F87}"/>
            </a:ext>
          </a:extLst>
        </xdr:cNvPr>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90695</xdr:rowOff>
    </xdr:from>
    <xdr:ext cx="469744" cy="259045"/>
    <xdr:sp macro="" textlink="">
      <xdr:nvSpPr>
        <xdr:cNvPr id="298" name="n_1mainValue【公営住宅】&#10;一人当たり面積">
          <a:extLst>
            <a:ext uri="{FF2B5EF4-FFF2-40B4-BE49-F238E27FC236}">
              <a16:creationId xmlns:a16="http://schemas.microsoft.com/office/drawing/2014/main" id="{985679DF-2441-4255-95CF-FBCB541884DE}"/>
            </a:ext>
          </a:extLst>
        </xdr:cNvPr>
        <xdr:cNvSpPr txBox="1"/>
      </xdr:nvSpPr>
      <xdr:spPr>
        <a:xfrm>
          <a:off x="9391727" y="1432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116603</xdr:rowOff>
    </xdr:from>
    <xdr:ext cx="469744" cy="259045"/>
    <xdr:sp macro="" textlink="">
      <xdr:nvSpPr>
        <xdr:cNvPr id="299" name="n_2mainValue【公営住宅】&#10;一人当たり面積">
          <a:extLst>
            <a:ext uri="{FF2B5EF4-FFF2-40B4-BE49-F238E27FC236}">
              <a16:creationId xmlns:a16="http://schemas.microsoft.com/office/drawing/2014/main" id="{F8188BBD-A2C6-478A-B70F-1111982E0D28}"/>
            </a:ext>
          </a:extLst>
        </xdr:cNvPr>
        <xdr:cNvSpPr txBox="1"/>
      </xdr:nvSpPr>
      <xdr:spPr>
        <a:xfrm>
          <a:off x="8515427" y="143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B37048D1-B225-47D8-AD12-FA756DAFD8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a:extLst>
            <a:ext uri="{FF2B5EF4-FFF2-40B4-BE49-F238E27FC236}">
              <a16:creationId xmlns:a16="http://schemas.microsoft.com/office/drawing/2014/main" id="{ED2A6062-DF94-41C9-B0E4-BFB023C01E66}"/>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a:extLst>
            <a:ext uri="{FF2B5EF4-FFF2-40B4-BE49-F238E27FC236}">
              <a16:creationId xmlns:a16="http://schemas.microsoft.com/office/drawing/2014/main" id="{E8D21769-2D45-4862-931E-EC65D32B6755}"/>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a:extLst>
            <a:ext uri="{FF2B5EF4-FFF2-40B4-BE49-F238E27FC236}">
              <a16:creationId xmlns:a16="http://schemas.microsoft.com/office/drawing/2014/main" id="{2A3C8A91-1FCE-44BC-91A6-310A90ABBA98}"/>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a:extLst>
            <a:ext uri="{FF2B5EF4-FFF2-40B4-BE49-F238E27FC236}">
              <a16:creationId xmlns:a16="http://schemas.microsoft.com/office/drawing/2014/main" id="{15B05D92-F4A5-4E3B-8F1E-A26FEC11F00C}"/>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D90A94CA-DC5A-4A77-9025-8F8E273EB3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388DB2D2-6935-4735-A828-EBA1C05F4C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a:extLst>
            <a:ext uri="{FF2B5EF4-FFF2-40B4-BE49-F238E27FC236}">
              <a16:creationId xmlns:a16="http://schemas.microsoft.com/office/drawing/2014/main" id="{8FCCDE97-B8F6-4E96-8E78-504C8473F45A}"/>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a:extLst>
            <a:ext uri="{FF2B5EF4-FFF2-40B4-BE49-F238E27FC236}">
              <a16:creationId xmlns:a16="http://schemas.microsoft.com/office/drawing/2014/main" id="{5D6B1BA1-10CF-4C05-9DD7-B3841507F01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a:extLst>
            <a:ext uri="{FF2B5EF4-FFF2-40B4-BE49-F238E27FC236}">
              <a16:creationId xmlns:a16="http://schemas.microsoft.com/office/drawing/2014/main" id="{652B5069-D467-4EEC-8C82-67C84B15DB22}"/>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a:extLst>
            <a:ext uri="{FF2B5EF4-FFF2-40B4-BE49-F238E27FC236}">
              <a16:creationId xmlns:a16="http://schemas.microsoft.com/office/drawing/2014/main" id="{6B65800D-CD8A-4809-AD34-A936B5083A5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a:extLst>
            <a:ext uri="{FF2B5EF4-FFF2-40B4-BE49-F238E27FC236}">
              <a16:creationId xmlns:a16="http://schemas.microsoft.com/office/drawing/2014/main" id="{96A3F691-8492-4126-BF2A-9B240D0FE14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id="{7101BCB3-57F9-403D-8377-2A2CCA05E0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id="{E19757B1-F421-4733-A54C-84D4EE06C1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id="{0A8C464A-5A83-4EA7-93F9-FE44337072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id="{CD8080E7-8D7F-44C7-BBE5-C2A1C5B081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id="{5B7EA822-9CED-419A-93D0-B8B245EDF7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id="{64BA276F-8C30-4321-8215-8E63242D3A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id="{03423AE7-E290-4920-B20C-33B4559F9E2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id="{37616D9F-5E40-4F3C-94CF-4961B78887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a:extLst>
            <a:ext uri="{FF2B5EF4-FFF2-40B4-BE49-F238E27FC236}">
              <a16:creationId xmlns:a16="http://schemas.microsoft.com/office/drawing/2014/main" id="{BF1C2C74-AC0D-4E5D-B957-57347298AF7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a:extLst>
            <a:ext uri="{FF2B5EF4-FFF2-40B4-BE49-F238E27FC236}">
              <a16:creationId xmlns:a16="http://schemas.microsoft.com/office/drawing/2014/main" id="{2292C0BB-9BC8-45FB-A78C-DEAC5BE8B10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a:extLst>
            <a:ext uri="{FF2B5EF4-FFF2-40B4-BE49-F238E27FC236}">
              <a16:creationId xmlns:a16="http://schemas.microsoft.com/office/drawing/2014/main" id="{2FFFEA86-FB22-4516-BC16-85ECC4FE522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a:extLst>
            <a:ext uri="{FF2B5EF4-FFF2-40B4-BE49-F238E27FC236}">
              <a16:creationId xmlns:a16="http://schemas.microsoft.com/office/drawing/2014/main" id="{07259A76-7EBF-4EF6-87C2-646A035A58D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a:extLst>
            <a:ext uri="{FF2B5EF4-FFF2-40B4-BE49-F238E27FC236}">
              <a16:creationId xmlns:a16="http://schemas.microsoft.com/office/drawing/2014/main" id="{09157CC1-D2A9-4844-A11C-42B53E8C7CA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a:extLst>
            <a:ext uri="{FF2B5EF4-FFF2-40B4-BE49-F238E27FC236}">
              <a16:creationId xmlns:a16="http://schemas.microsoft.com/office/drawing/2014/main" id="{74BB9761-64F6-4231-B0BA-1851E63F22D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a:extLst>
            <a:ext uri="{FF2B5EF4-FFF2-40B4-BE49-F238E27FC236}">
              <a16:creationId xmlns:a16="http://schemas.microsoft.com/office/drawing/2014/main" id="{E4D6F549-4C45-4F3D-83EE-CBAB4152EB5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a:extLst>
            <a:ext uri="{FF2B5EF4-FFF2-40B4-BE49-F238E27FC236}">
              <a16:creationId xmlns:a16="http://schemas.microsoft.com/office/drawing/2014/main" id="{9457E08F-16F7-44C1-9481-1315AFA59AF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a:extLst>
            <a:ext uri="{FF2B5EF4-FFF2-40B4-BE49-F238E27FC236}">
              <a16:creationId xmlns:a16="http://schemas.microsoft.com/office/drawing/2014/main" id="{E6AF4A00-FE3B-4927-AD5B-AD365B99D24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a:extLst>
            <a:ext uri="{FF2B5EF4-FFF2-40B4-BE49-F238E27FC236}">
              <a16:creationId xmlns:a16="http://schemas.microsoft.com/office/drawing/2014/main" id="{8B507E64-32CA-4164-8413-E5DF868A6F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a:extLst>
            <a:ext uri="{FF2B5EF4-FFF2-40B4-BE49-F238E27FC236}">
              <a16:creationId xmlns:a16="http://schemas.microsoft.com/office/drawing/2014/main" id="{AE83A0AF-231F-40AE-9120-8DD43813B5A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a:extLst>
            <a:ext uri="{FF2B5EF4-FFF2-40B4-BE49-F238E27FC236}">
              <a16:creationId xmlns:a16="http://schemas.microsoft.com/office/drawing/2014/main" id="{CF29F32F-3726-44C2-8750-BFE650568EF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a:extLst>
            <a:ext uri="{FF2B5EF4-FFF2-40B4-BE49-F238E27FC236}">
              <a16:creationId xmlns:a16="http://schemas.microsoft.com/office/drawing/2014/main" id="{614BDD40-8E06-44E1-942C-058D7432AAF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a:extLst>
            <a:ext uri="{FF2B5EF4-FFF2-40B4-BE49-F238E27FC236}">
              <a16:creationId xmlns:a16="http://schemas.microsoft.com/office/drawing/2014/main" id="{F48D92FB-BF45-4A9F-94F6-324AD52BAB4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a:extLst>
            <a:ext uri="{FF2B5EF4-FFF2-40B4-BE49-F238E27FC236}">
              <a16:creationId xmlns:a16="http://schemas.microsoft.com/office/drawing/2014/main" id="{7DBC5010-6A87-4A81-B0B5-D51B3AD7D3F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a:extLst>
            <a:ext uri="{FF2B5EF4-FFF2-40B4-BE49-F238E27FC236}">
              <a16:creationId xmlns:a16="http://schemas.microsoft.com/office/drawing/2014/main" id="{06FB415F-DD79-41A6-A46B-0370ED6B99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36" name="直線コネクタ 335">
          <a:extLst>
            <a:ext uri="{FF2B5EF4-FFF2-40B4-BE49-F238E27FC236}">
              <a16:creationId xmlns:a16="http://schemas.microsoft.com/office/drawing/2014/main" id="{D8018FBA-960D-4DA5-8254-73B72D751877}"/>
            </a:ext>
          </a:extLst>
        </xdr:cNvPr>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37" name="【認定こども園・幼稚園・保育所】&#10;有形固定資産減価償却率最小値テキスト">
          <a:extLst>
            <a:ext uri="{FF2B5EF4-FFF2-40B4-BE49-F238E27FC236}">
              <a16:creationId xmlns:a16="http://schemas.microsoft.com/office/drawing/2014/main" id="{C0AB43F2-D17E-478E-8225-3046433D7D7A}"/>
            </a:ext>
          </a:extLst>
        </xdr:cNvPr>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38" name="直線コネクタ 337">
          <a:extLst>
            <a:ext uri="{FF2B5EF4-FFF2-40B4-BE49-F238E27FC236}">
              <a16:creationId xmlns:a16="http://schemas.microsoft.com/office/drawing/2014/main" id="{1C920136-7D9B-47B5-ADC5-E45824A1E865}"/>
            </a:ext>
          </a:extLst>
        </xdr:cNvPr>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39" name="【認定こども園・幼稚園・保育所】&#10;有形固定資産減価償却率最大値テキスト">
          <a:extLst>
            <a:ext uri="{FF2B5EF4-FFF2-40B4-BE49-F238E27FC236}">
              <a16:creationId xmlns:a16="http://schemas.microsoft.com/office/drawing/2014/main" id="{FDAAA7C7-B8B0-44D6-888E-86F4D3E03010}"/>
            </a:ext>
          </a:extLst>
        </xdr:cNvPr>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40" name="直線コネクタ 339">
          <a:extLst>
            <a:ext uri="{FF2B5EF4-FFF2-40B4-BE49-F238E27FC236}">
              <a16:creationId xmlns:a16="http://schemas.microsoft.com/office/drawing/2014/main" id="{73876938-10F4-45F7-A821-10667D70A19B}"/>
            </a:ext>
          </a:extLst>
        </xdr:cNvPr>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41" name="【認定こども園・幼稚園・保育所】&#10;有形固定資産減価償却率平均値テキスト">
          <a:extLst>
            <a:ext uri="{FF2B5EF4-FFF2-40B4-BE49-F238E27FC236}">
              <a16:creationId xmlns:a16="http://schemas.microsoft.com/office/drawing/2014/main" id="{F7E990B6-4670-45E0-8A63-007B34E594FE}"/>
            </a:ext>
          </a:extLst>
        </xdr:cNvPr>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42" name="フローチャート: 判断 341">
          <a:extLst>
            <a:ext uri="{FF2B5EF4-FFF2-40B4-BE49-F238E27FC236}">
              <a16:creationId xmlns:a16="http://schemas.microsoft.com/office/drawing/2014/main" id="{E27055C8-6120-44C4-803A-D91003F2CD21}"/>
            </a:ext>
          </a:extLst>
        </xdr:cNvPr>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43" name="フローチャート: 判断 342">
          <a:extLst>
            <a:ext uri="{FF2B5EF4-FFF2-40B4-BE49-F238E27FC236}">
              <a16:creationId xmlns:a16="http://schemas.microsoft.com/office/drawing/2014/main" id="{9304603C-2AA5-40EF-A999-6D3779F65C17}"/>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44" name="フローチャート: 判断 343">
          <a:extLst>
            <a:ext uri="{FF2B5EF4-FFF2-40B4-BE49-F238E27FC236}">
              <a16:creationId xmlns:a16="http://schemas.microsoft.com/office/drawing/2014/main" id="{5E36EBD1-B3F2-47E8-97F2-D6D5B5297CD1}"/>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8F75879-0532-4964-BE9A-EAE6266F194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4438B25F-A08C-4133-8381-9C56403C15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CA15355D-2803-4178-872D-3FA84C2AF9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527A4A52-A191-4873-8064-9D75D7A3481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87087EDB-808D-41AA-8522-7F32BE3413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17780</xdr:rowOff>
    </xdr:from>
    <xdr:to>
      <xdr:col>81</xdr:col>
      <xdr:colOff>101600</xdr:colOff>
      <xdr:row>39</xdr:row>
      <xdr:rowOff>119380</xdr:rowOff>
    </xdr:to>
    <xdr:sp macro="" textlink="">
      <xdr:nvSpPr>
        <xdr:cNvPr id="350" name="楕円 349">
          <a:extLst>
            <a:ext uri="{FF2B5EF4-FFF2-40B4-BE49-F238E27FC236}">
              <a16:creationId xmlns:a16="http://schemas.microsoft.com/office/drawing/2014/main" id="{721B26CC-BB76-45BC-814A-BBE82820BD24}"/>
            </a:ext>
          </a:extLst>
        </xdr:cNvPr>
        <xdr:cNvSpPr/>
      </xdr:nvSpPr>
      <xdr:spPr>
        <a:xfrm>
          <a:off x="15430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17780</xdr:rowOff>
    </xdr:from>
    <xdr:to>
      <xdr:col>76</xdr:col>
      <xdr:colOff>165100</xdr:colOff>
      <xdr:row>39</xdr:row>
      <xdr:rowOff>119380</xdr:rowOff>
    </xdr:to>
    <xdr:sp macro="" textlink="">
      <xdr:nvSpPr>
        <xdr:cNvPr id="351" name="楕円 350">
          <a:extLst>
            <a:ext uri="{FF2B5EF4-FFF2-40B4-BE49-F238E27FC236}">
              <a16:creationId xmlns:a16="http://schemas.microsoft.com/office/drawing/2014/main" id="{911E09D7-0FF9-4599-AA76-89A1AA8F0D9A}"/>
            </a:ext>
          </a:extLst>
        </xdr:cNvPr>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68580</xdr:rowOff>
    </xdr:to>
    <xdr:cxnSp macro="">
      <xdr:nvCxnSpPr>
        <xdr:cNvPr id="352" name="直線コネクタ 351">
          <a:extLst>
            <a:ext uri="{FF2B5EF4-FFF2-40B4-BE49-F238E27FC236}">
              <a16:creationId xmlns:a16="http://schemas.microsoft.com/office/drawing/2014/main" id="{5426E9A3-B7A0-4EF3-9B1F-03463213F2EA}"/>
            </a:ext>
          </a:extLst>
        </xdr:cNvPr>
        <xdr:cNvCxnSpPr/>
      </xdr:nvCxnSpPr>
      <xdr:spPr>
        <a:xfrm>
          <a:off x="14592300" y="675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53" name="n_1aveValue【認定こども園・幼稚園・保育所】&#10;有形固定資産減価償却率">
          <a:extLst>
            <a:ext uri="{FF2B5EF4-FFF2-40B4-BE49-F238E27FC236}">
              <a16:creationId xmlns:a16="http://schemas.microsoft.com/office/drawing/2014/main" id="{D3FB372D-7155-46A8-9EF2-7A50AE7C5054}"/>
            </a:ext>
          </a:extLst>
        </xdr:cNvPr>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54" name="n_2aveValue【認定こども園・幼稚園・保育所】&#10;有形固定資産減価償却率">
          <a:extLst>
            <a:ext uri="{FF2B5EF4-FFF2-40B4-BE49-F238E27FC236}">
              <a16:creationId xmlns:a16="http://schemas.microsoft.com/office/drawing/2014/main" id="{8BFC1C27-13B1-4B8F-99C8-72A2FB60E269}"/>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110507</xdr:rowOff>
    </xdr:from>
    <xdr:ext cx="405111" cy="259045"/>
    <xdr:sp macro="" textlink="">
      <xdr:nvSpPr>
        <xdr:cNvPr id="355" name="n_1mainValue【認定こども園・幼稚園・保育所】&#10;有形固定資産減価償却率">
          <a:extLst>
            <a:ext uri="{FF2B5EF4-FFF2-40B4-BE49-F238E27FC236}">
              <a16:creationId xmlns:a16="http://schemas.microsoft.com/office/drawing/2014/main" id="{E1E843C6-1184-4208-812E-A8302FE765EA}"/>
            </a:ext>
          </a:extLst>
        </xdr:cNvPr>
        <xdr:cNvSpPr txBox="1"/>
      </xdr:nvSpPr>
      <xdr:spPr>
        <a:xfrm>
          <a:off x="152660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356" name="n_2mainValue【認定こども園・幼稚園・保育所】&#10;有形固定資産減価償却率">
          <a:extLst>
            <a:ext uri="{FF2B5EF4-FFF2-40B4-BE49-F238E27FC236}">
              <a16:creationId xmlns:a16="http://schemas.microsoft.com/office/drawing/2014/main" id="{B9323B35-ECED-40F1-9A32-192E13443561}"/>
            </a:ext>
          </a:extLst>
        </xdr:cNvPr>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186D3769-2E26-47DA-BA0A-F29DFDA432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34819F5A-7C08-41DE-BFDB-2C04152F76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57A2B132-32B5-4463-97A4-F719CE68780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BB3BC46D-A4FF-4E0A-9141-9C0B1FEB00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8122D2FF-E331-4DF9-9F2A-A9F8A478216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2AF2814D-2831-4BF2-9DE3-F8BF0DA3108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104D15D7-7DCA-4386-AE7B-DB69BD181D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23009EA0-C96C-428C-939B-8C12BC91A2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F611F5EC-EEB0-4301-8C9D-3838FE54E6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5B4679CF-C263-426E-99E3-40B51B3DAF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ECC459D0-35DF-4D3F-BA84-F50F0129EA0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8" name="テキスト ボックス 367">
          <a:extLst>
            <a:ext uri="{FF2B5EF4-FFF2-40B4-BE49-F238E27FC236}">
              <a16:creationId xmlns:a16="http://schemas.microsoft.com/office/drawing/2014/main" id="{82913FC5-7ABF-4B53-B257-33C5F0FF0A3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2EFB3A53-5739-4C07-B9A7-F1DB39C40B7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0" name="テキスト ボックス 369">
          <a:extLst>
            <a:ext uri="{FF2B5EF4-FFF2-40B4-BE49-F238E27FC236}">
              <a16:creationId xmlns:a16="http://schemas.microsoft.com/office/drawing/2014/main" id="{7114E955-0C17-4634-B320-0BA7EBFC3FE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B7BD00ED-6E1B-4DEB-8E3F-90B45A72734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2" name="テキスト ボックス 371">
          <a:extLst>
            <a:ext uri="{FF2B5EF4-FFF2-40B4-BE49-F238E27FC236}">
              <a16:creationId xmlns:a16="http://schemas.microsoft.com/office/drawing/2014/main" id="{8C60F9DB-D65B-4E21-A7C3-9077F25FD1E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B8DDD44F-F70B-4F2F-B37B-C3E0A21DDEE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4" name="テキスト ボックス 373">
          <a:extLst>
            <a:ext uri="{FF2B5EF4-FFF2-40B4-BE49-F238E27FC236}">
              <a16:creationId xmlns:a16="http://schemas.microsoft.com/office/drawing/2014/main" id="{73C93605-BA88-43BF-B6B9-4E1C4799C04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21817B08-C8DD-4947-B54A-D4982621615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B1C8A563-8649-4DAB-A1D8-4BCAB017E2C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AF0FBB6B-D45D-48AD-97B8-D12435A809A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25D26051-947C-4F93-91A5-5D5B9A56F7B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a:extLst>
            <a:ext uri="{FF2B5EF4-FFF2-40B4-BE49-F238E27FC236}">
              <a16:creationId xmlns:a16="http://schemas.microsoft.com/office/drawing/2014/main" id="{38FE67FB-3643-4ED5-9AAF-0F459BF757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380" name="直線コネクタ 379">
          <a:extLst>
            <a:ext uri="{FF2B5EF4-FFF2-40B4-BE49-F238E27FC236}">
              <a16:creationId xmlns:a16="http://schemas.microsoft.com/office/drawing/2014/main" id="{0D0FE141-7614-495E-98F5-4D615D3928F9}"/>
            </a:ext>
          </a:extLst>
        </xdr:cNvPr>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381" name="【認定こども園・幼稚園・保育所】&#10;一人当たり面積最小値テキスト">
          <a:extLst>
            <a:ext uri="{FF2B5EF4-FFF2-40B4-BE49-F238E27FC236}">
              <a16:creationId xmlns:a16="http://schemas.microsoft.com/office/drawing/2014/main" id="{3E65AE01-5892-4C0C-AFA8-5DE1DC3A375F}"/>
            </a:ext>
          </a:extLst>
        </xdr:cNvPr>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382" name="直線コネクタ 381">
          <a:extLst>
            <a:ext uri="{FF2B5EF4-FFF2-40B4-BE49-F238E27FC236}">
              <a16:creationId xmlns:a16="http://schemas.microsoft.com/office/drawing/2014/main" id="{12082ABF-51DC-48AD-B35C-68728D499632}"/>
            </a:ext>
          </a:extLst>
        </xdr:cNvPr>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83" name="【認定こども園・幼稚園・保育所】&#10;一人当たり面積最大値テキスト">
          <a:extLst>
            <a:ext uri="{FF2B5EF4-FFF2-40B4-BE49-F238E27FC236}">
              <a16:creationId xmlns:a16="http://schemas.microsoft.com/office/drawing/2014/main" id="{5FCDD424-F92A-4F97-807B-6B155C2B5A27}"/>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84" name="直線コネクタ 383">
          <a:extLst>
            <a:ext uri="{FF2B5EF4-FFF2-40B4-BE49-F238E27FC236}">
              <a16:creationId xmlns:a16="http://schemas.microsoft.com/office/drawing/2014/main" id="{6F10F6EF-6E63-402E-A40E-4AD50783B02C}"/>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385" name="【認定こども園・幼稚園・保育所】&#10;一人当たり面積平均値テキスト">
          <a:extLst>
            <a:ext uri="{FF2B5EF4-FFF2-40B4-BE49-F238E27FC236}">
              <a16:creationId xmlns:a16="http://schemas.microsoft.com/office/drawing/2014/main" id="{C664DE57-2110-4ECA-B86E-D4F316F68C0C}"/>
            </a:ext>
          </a:extLst>
        </xdr:cNvPr>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386" name="フローチャート: 判断 385">
          <a:extLst>
            <a:ext uri="{FF2B5EF4-FFF2-40B4-BE49-F238E27FC236}">
              <a16:creationId xmlns:a16="http://schemas.microsoft.com/office/drawing/2014/main" id="{3D5E209E-537F-4226-9185-877728E76936}"/>
            </a:ext>
          </a:extLst>
        </xdr:cNvPr>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387" name="フローチャート: 判断 386">
          <a:extLst>
            <a:ext uri="{FF2B5EF4-FFF2-40B4-BE49-F238E27FC236}">
              <a16:creationId xmlns:a16="http://schemas.microsoft.com/office/drawing/2014/main" id="{BE3DCBC9-777E-40AE-B475-BD6DC3750496}"/>
            </a:ext>
          </a:extLst>
        </xdr:cNvPr>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388" name="フローチャート: 判断 387">
          <a:extLst>
            <a:ext uri="{FF2B5EF4-FFF2-40B4-BE49-F238E27FC236}">
              <a16:creationId xmlns:a16="http://schemas.microsoft.com/office/drawing/2014/main" id="{E2C2074B-11D6-4287-B377-C8466AA19442}"/>
            </a:ext>
          </a:extLst>
        </xdr:cNvPr>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C8C3C81D-9F8A-46F2-8E00-D6B23529A3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9BE8FC72-06E2-4ED3-91AA-A9A8A3B4F5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266FAB92-09A3-4313-B9F6-F85AFAD7FDB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7E2C727-3759-44D6-B950-677D646A6B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B23A407F-CA61-4E28-A17A-4123488D9E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394" name="楕円 393">
          <a:extLst>
            <a:ext uri="{FF2B5EF4-FFF2-40B4-BE49-F238E27FC236}">
              <a16:creationId xmlns:a16="http://schemas.microsoft.com/office/drawing/2014/main" id="{571A52CF-C4B4-464B-852A-03AB8F8A8648}"/>
            </a:ext>
          </a:extLst>
        </xdr:cNvPr>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5" name="楕円 394">
          <a:extLst>
            <a:ext uri="{FF2B5EF4-FFF2-40B4-BE49-F238E27FC236}">
              <a16:creationId xmlns:a16="http://schemas.microsoft.com/office/drawing/2014/main" id="{29826541-F481-4D0D-827B-BE1C31BDB5FB}"/>
            </a:ext>
          </a:extLst>
        </xdr:cNvPr>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3810</xdr:rowOff>
    </xdr:to>
    <xdr:cxnSp macro="">
      <xdr:nvCxnSpPr>
        <xdr:cNvPr id="396" name="直線コネクタ 395">
          <a:extLst>
            <a:ext uri="{FF2B5EF4-FFF2-40B4-BE49-F238E27FC236}">
              <a16:creationId xmlns:a16="http://schemas.microsoft.com/office/drawing/2014/main" id="{1A3A5BE1-93DC-422E-8D4D-6A82F9EFE5A9}"/>
            </a:ext>
          </a:extLst>
        </xdr:cNvPr>
        <xdr:cNvCxnSpPr/>
      </xdr:nvCxnSpPr>
      <xdr:spPr>
        <a:xfrm flipV="1">
          <a:off x="20434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101617</xdr:rowOff>
    </xdr:from>
    <xdr:ext cx="469744" cy="259045"/>
    <xdr:sp macro="" textlink="">
      <xdr:nvSpPr>
        <xdr:cNvPr id="397" name="n_1aveValue【認定こども園・幼稚園・保育所】&#10;一人当たり面積">
          <a:extLst>
            <a:ext uri="{FF2B5EF4-FFF2-40B4-BE49-F238E27FC236}">
              <a16:creationId xmlns:a16="http://schemas.microsoft.com/office/drawing/2014/main" id="{B9F823C5-0E74-4A09-85BA-14B06A986880}"/>
            </a:ext>
          </a:extLst>
        </xdr:cNvPr>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398" name="n_2aveValue【認定こども園・幼稚園・保育所】&#10;一人当たり面積">
          <a:extLst>
            <a:ext uri="{FF2B5EF4-FFF2-40B4-BE49-F238E27FC236}">
              <a16:creationId xmlns:a16="http://schemas.microsoft.com/office/drawing/2014/main" id="{52A31B01-8F87-4A85-AF0E-4BBDF6F02B6D}"/>
            </a:ext>
          </a:extLst>
        </xdr:cNvPr>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38117</xdr:rowOff>
    </xdr:from>
    <xdr:ext cx="469744" cy="259045"/>
    <xdr:sp macro="" textlink="">
      <xdr:nvSpPr>
        <xdr:cNvPr id="399" name="n_1mainValue【認定こども園・幼稚園・保育所】&#10;一人当たり面積">
          <a:extLst>
            <a:ext uri="{FF2B5EF4-FFF2-40B4-BE49-F238E27FC236}">
              <a16:creationId xmlns:a16="http://schemas.microsoft.com/office/drawing/2014/main" id="{2E64E56A-13B7-4606-90C5-5FA15A374AF3}"/>
            </a:ext>
          </a:extLst>
        </xdr:cNvPr>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00" name="n_2mainValue【認定こども園・幼稚園・保育所】&#10;一人当たり面積">
          <a:extLst>
            <a:ext uri="{FF2B5EF4-FFF2-40B4-BE49-F238E27FC236}">
              <a16:creationId xmlns:a16="http://schemas.microsoft.com/office/drawing/2014/main" id="{2D0E5FB2-7839-47E3-9BDE-0A1FC213B199}"/>
            </a:ext>
          </a:extLst>
        </xdr:cNvPr>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17DB2F36-ED87-43F5-B355-0007275F19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9C52FFDB-B930-4662-B8C4-106DF9276C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302D8720-0623-4D71-A9C6-425588042EF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D8E77FD9-543D-4789-9042-C5FC873D953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1F522F5F-6FE5-4C72-9622-4E0BBDDA63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68701872-8DF2-4A83-8E7F-9765255537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90EF5298-C5B6-4C35-96F6-2E99284D5B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144C7870-4EE5-4E70-9AA6-DB64124B471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E181027F-A04D-40D0-9969-B8219B2B65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FA8A91BF-8AD1-4F64-8620-FE6868D9BB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1" name="テキスト ボックス 410">
          <a:extLst>
            <a:ext uri="{FF2B5EF4-FFF2-40B4-BE49-F238E27FC236}">
              <a16:creationId xmlns:a16="http://schemas.microsoft.com/office/drawing/2014/main" id="{F0E280F8-A6A2-4810-B3AF-C2B4C616295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a:extLst>
            <a:ext uri="{FF2B5EF4-FFF2-40B4-BE49-F238E27FC236}">
              <a16:creationId xmlns:a16="http://schemas.microsoft.com/office/drawing/2014/main" id="{E52043A8-BDE9-4BD5-BFF3-FDA291D9A86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a:extLst>
            <a:ext uri="{FF2B5EF4-FFF2-40B4-BE49-F238E27FC236}">
              <a16:creationId xmlns:a16="http://schemas.microsoft.com/office/drawing/2014/main" id="{54E8C433-7071-42E2-926D-C3FACB116FC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a:extLst>
            <a:ext uri="{FF2B5EF4-FFF2-40B4-BE49-F238E27FC236}">
              <a16:creationId xmlns:a16="http://schemas.microsoft.com/office/drawing/2014/main" id="{944B40F5-D336-49DE-BB05-69AAAA4C7AD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a:extLst>
            <a:ext uri="{FF2B5EF4-FFF2-40B4-BE49-F238E27FC236}">
              <a16:creationId xmlns:a16="http://schemas.microsoft.com/office/drawing/2014/main" id="{57720FED-5E42-4653-BDF9-3B980D63CE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a:extLst>
            <a:ext uri="{FF2B5EF4-FFF2-40B4-BE49-F238E27FC236}">
              <a16:creationId xmlns:a16="http://schemas.microsoft.com/office/drawing/2014/main" id="{B5933541-8A2C-41B3-B955-8C1F1B8D17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a:extLst>
            <a:ext uri="{FF2B5EF4-FFF2-40B4-BE49-F238E27FC236}">
              <a16:creationId xmlns:a16="http://schemas.microsoft.com/office/drawing/2014/main" id="{1C04CCA2-150B-4753-9171-77CD81FA9D3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a:extLst>
            <a:ext uri="{FF2B5EF4-FFF2-40B4-BE49-F238E27FC236}">
              <a16:creationId xmlns:a16="http://schemas.microsoft.com/office/drawing/2014/main" id="{78A9C830-C389-4EB6-906A-7B4AAD1A418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a:extLst>
            <a:ext uri="{FF2B5EF4-FFF2-40B4-BE49-F238E27FC236}">
              <a16:creationId xmlns:a16="http://schemas.microsoft.com/office/drawing/2014/main" id="{F2D7C4A2-C888-458B-8A18-44DD7BE873A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a:extLst>
            <a:ext uri="{FF2B5EF4-FFF2-40B4-BE49-F238E27FC236}">
              <a16:creationId xmlns:a16="http://schemas.microsoft.com/office/drawing/2014/main" id="{31864E9E-FC2D-4464-B0FE-92020A65504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1" name="テキスト ボックス 420">
          <a:extLst>
            <a:ext uri="{FF2B5EF4-FFF2-40B4-BE49-F238E27FC236}">
              <a16:creationId xmlns:a16="http://schemas.microsoft.com/office/drawing/2014/main" id="{88CEED5A-CBD5-49C6-B0E7-3A0AC04EB27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id="{97A2B5A4-D641-4D7B-8FCB-DEA192CE6C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3" name="テキスト ボックス 422">
          <a:extLst>
            <a:ext uri="{FF2B5EF4-FFF2-40B4-BE49-F238E27FC236}">
              <a16:creationId xmlns:a16="http://schemas.microsoft.com/office/drawing/2014/main" id="{E5E936F0-039C-47B4-89F1-3CB4F751C62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a:extLst>
            <a:ext uri="{FF2B5EF4-FFF2-40B4-BE49-F238E27FC236}">
              <a16:creationId xmlns:a16="http://schemas.microsoft.com/office/drawing/2014/main" id="{3DD3F872-B0A1-4E8F-AAC4-AC1DC7D969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25" name="直線コネクタ 424">
          <a:extLst>
            <a:ext uri="{FF2B5EF4-FFF2-40B4-BE49-F238E27FC236}">
              <a16:creationId xmlns:a16="http://schemas.microsoft.com/office/drawing/2014/main" id="{3125175C-3F46-4C0F-AFA2-9205D51F7D6E}"/>
            </a:ext>
          </a:extLst>
        </xdr:cNvPr>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26" name="【学校施設】&#10;有形固定資産減価償却率最小値テキスト">
          <a:extLst>
            <a:ext uri="{FF2B5EF4-FFF2-40B4-BE49-F238E27FC236}">
              <a16:creationId xmlns:a16="http://schemas.microsoft.com/office/drawing/2014/main" id="{C0DDE6A6-DEA3-402D-809C-0D6A4B9A4DC9}"/>
            </a:ext>
          </a:extLst>
        </xdr:cNvPr>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27" name="直線コネクタ 426">
          <a:extLst>
            <a:ext uri="{FF2B5EF4-FFF2-40B4-BE49-F238E27FC236}">
              <a16:creationId xmlns:a16="http://schemas.microsoft.com/office/drawing/2014/main" id="{29F575C4-AF16-4B07-B2D5-3DE07313A911}"/>
            </a:ext>
          </a:extLst>
        </xdr:cNvPr>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28" name="【学校施設】&#10;有形固定資産減価償却率最大値テキスト">
          <a:extLst>
            <a:ext uri="{FF2B5EF4-FFF2-40B4-BE49-F238E27FC236}">
              <a16:creationId xmlns:a16="http://schemas.microsoft.com/office/drawing/2014/main" id="{9568853A-5B7E-4DCF-A43C-C020C62C854D}"/>
            </a:ext>
          </a:extLst>
        </xdr:cNvPr>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29" name="直線コネクタ 428">
          <a:extLst>
            <a:ext uri="{FF2B5EF4-FFF2-40B4-BE49-F238E27FC236}">
              <a16:creationId xmlns:a16="http://schemas.microsoft.com/office/drawing/2014/main" id="{82A986FB-B641-4D44-9969-517FED594D0D}"/>
            </a:ext>
          </a:extLst>
        </xdr:cNvPr>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30" name="【学校施設】&#10;有形固定資産減価償却率平均値テキスト">
          <a:extLst>
            <a:ext uri="{FF2B5EF4-FFF2-40B4-BE49-F238E27FC236}">
              <a16:creationId xmlns:a16="http://schemas.microsoft.com/office/drawing/2014/main" id="{D49D5C26-7A32-45A3-81D6-063A098490B1}"/>
            </a:ext>
          </a:extLst>
        </xdr:cNvPr>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31" name="フローチャート: 判断 430">
          <a:extLst>
            <a:ext uri="{FF2B5EF4-FFF2-40B4-BE49-F238E27FC236}">
              <a16:creationId xmlns:a16="http://schemas.microsoft.com/office/drawing/2014/main" id="{B1C95FC3-4E66-4D68-8FF5-BCAED48D875F}"/>
            </a:ext>
          </a:extLst>
        </xdr:cNvPr>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2" name="フローチャート: 判断 431">
          <a:extLst>
            <a:ext uri="{FF2B5EF4-FFF2-40B4-BE49-F238E27FC236}">
              <a16:creationId xmlns:a16="http://schemas.microsoft.com/office/drawing/2014/main" id="{E872C5E1-7EE2-454B-AF7B-14291AE1A5EC}"/>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33" name="フローチャート: 判断 432">
          <a:extLst>
            <a:ext uri="{FF2B5EF4-FFF2-40B4-BE49-F238E27FC236}">
              <a16:creationId xmlns:a16="http://schemas.microsoft.com/office/drawing/2014/main" id="{14739CB5-8F6D-4991-8AD7-54B11F214B93}"/>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4CBC9EAD-F4AB-46C0-8DCC-3AC36C9550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7432577D-4024-455F-9FB2-3DD7AA1F69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83F42A3E-A5C0-453D-AD61-4218B02852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97A3D564-3F3F-43C1-94B1-6F1636E2DED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F272E18E-C292-45E9-B0C1-20D1E669656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439" name="楕円 438">
          <a:extLst>
            <a:ext uri="{FF2B5EF4-FFF2-40B4-BE49-F238E27FC236}">
              <a16:creationId xmlns:a16="http://schemas.microsoft.com/office/drawing/2014/main" id="{1B61D5B5-E22D-4852-929A-4D64FBB3F2E5}"/>
            </a:ext>
          </a:extLst>
        </xdr:cNvPr>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151130</xdr:rowOff>
    </xdr:from>
    <xdr:to>
      <xdr:col>76</xdr:col>
      <xdr:colOff>165100</xdr:colOff>
      <xdr:row>60</xdr:row>
      <xdr:rowOff>81280</xdr:rowOff>
    </xdr:to>
    <xdr:sp macro="" textlink="">
      <xdr:nvSpPr>
        <xdr:cNvPr id="440" name="楕円 439">
          <a:extLst>
            <a:ext uri="{FF2B5EF4-FFF2-40B4-BE49-F238E27FC236}">
              <a16:creationId xmlns:a16="http://schemas.microsoft.com/office/drawing/2014/main" id="{E8D4AD8F-8B71-42DC-A970-5751F19832FC}"/>
            </a:ext>
          </a:extLst>
        </xdr:cNvPr>
        <xdr:cNvSpPr/>
      </xdr:nvSpPr>
      <xdr:spPr>
        <a:xfrm>
          <a:off x="14541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30480</xdr:rowOff>
    </xdr:to>
    <xdr:cxnSp macro="">
      <xdr:nvCxnSpPr>
        <xdr:cNvPr id="441" name="直線コネクタ 440">
          <a:extLst>
            <a:ext uri="{FF2B5EF4-FFF2-40B4-BE49-F238E27FC236}">
              <a16:creationId xmlns:a16="http://schemas.microsoft.com/office/drawing/2014/main" id="{CC8BA303-30DA-47AD-BD62-E67F12FF5058}"/>
            </a:ext>
          </a:extLst>
        </xdr:cNvPr>
        <xdr:cNvCxnSpPr/>
      </xdr:nvCxnSpPr>
      <xdr:spPr>
        <a:xfrm>
          <a:off x="14592300" y="1031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2" name="n_1aveValue【学校施設】&#10;有形固定資産減価償却率">
          <a:extLst>
            <a:ext uri="{FF2B5EF4-FFF2-40B4-BE49-F238E27FC236}">
              <a16:creationId xmlns:a16="http://schemas.microsoft.com/office/drawing/2014/main" id="{29E3F41D-2266-447A-AADA-D600F715358C}"/>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43" name="n_2aveValue【学校施設】&#10;有形固定資産減価償却率">
          <a:extLst>
            <a:ext uri="{FF2B5EF4-FFF2-40B4-BE49-F238E27FC236}">
              <a16:creationId xmlns:a16="http://schemas.microsoft.com/office/drawing/2014/main" id="{F1DF14BC-D95C-4194-BD6A-1E0558EDE5DC}"/>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72407</xdr:rowOff>
    </xdr:from>
    <xdr:ext cx="405111" cy="259045"/>
    <xdr:sp macro="" textlink="">
      <xdr:nvSpPr>
        <xdr:cNvPr id="444" name="n_1mainValue【学校施設】&#10;有形固定資産減価償却率">
          <a:extLst>
            <a:ext uri="{FF2B5EF4-FFF2-40B4-BE49-F238E27FC236}">
              <a16:creationId xmlns:a16="http://schemas.microsoft.com/office/drawing/2014/main" id="{6EA10B0D-2A87-4C75-8CB3-F006AE512EEC}"/>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72407</xdr:rowOff>
    </xdr:from>
    <xdr:ext cx="405111" cy="259045"/>
    <xdr:sp macro="" textlink="">
      <xdr:nvSpPr>
        <xdr:cNvPr id="445" name="n_2mainValue【学校施設】&#10;有形固定資産減価償却率">
          <a:extLst>
            <a:ext uri="{FF2B5EF4-FFF2-40B4-BE49-F238E27FC236}">
              <a16:creationId xmlns:a16="http://schemas.microsoft.com/office/drawing/2014/main" id="{AB481C89-4263-4E90-9FAD-526E4CD490CC}"/>
            </a:ext>
          </a:extLst>
        </xdr:cNvPr>
        <xdr:cNvSpPr txBox="1"/>
      </xdr:nvSpPr>
      <xdr:spPr>
        <a:xfrm>
          <a:off x="14389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id="{1BC819F5-DB48-4BE3-942A-CBB9251E89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id="{AB80DA68-5FB3-4857-BD50-A6D80D7B62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id="{EB576ED6-4CF3-434D-B255-882EE764D2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id="{21BBD0A2-4AAE-4FF2-B5D1-5250885A82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id="{2994C8F1-9205-4E4D-BFB8-DA6E8F8C4C4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id="{56ADA0EF-87D0-4211-A9C2-4AC1F4BF0B5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id="{8D084233-8997-49FA-A732-ECDE4CEB94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id="{3F03551B-0DD3-4FDF-A8E4-3F36E76FAF1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id="{FABF81BE-A5DE-47FC-A66D-C6F0413B90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id="{536E84AC-062E-4372-AFA8-A40E1A4809C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a:extLst>
            <a:ext uri="{FF2B5EF4-FFF2-40B4-BE49-F238E27FC236}">
              <a16:creationId xmlns:a16="http://schemas.microsoft.com/office/drawing/2014/main" id="{2B3668D6-7C3F-455A-9CAF-F9DCC02BDA9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a:extLst>
            <a:ext uri="{FF2B5EF4-FFF2-40B4-BE49-F238E27FC236}">
              <a16:creationId xmlns:a16="http://schemas.microsoft.com/office/drawing/2014/main" id="{E79CD2E4-E387-4999-8BB6-81D50BCEE2C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a:extLst>
            <a:ext uri="{FF2B5EF4-FFF2-40B4-BE49-F238E27FC236}">
              <a16:creationId xmlns:a16="http://schemas.microsoft.com/office/drawing/2014/main" id="{D6053DBD-8D5F-47AA-863B-0E74CEE72D4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a:extLst>
            <a:ext uri="{FF2B5EF4-FFF2-40B4-BE49-F238E27FC236}">
              <a16:creationId xmlns:a16="http://schemas.microsoft.com/office/drawing/2014/main" id="{6E1AEE78-6F7D-4031-99CA-FCF8ABB5C28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a:extLst>
            <a:ext uri="{FF2B5EF4-FFF2-40B4-BE49-F238E27FC236}">
              <a16:creationId xmlns:a16="http://schemas.microsoft.com/office/drawing/2014/main" id="{CB64E196-75FD-4349-8FDF-0DB6DC43463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a:extLst>
            <a:ext uri="{FF2B5EF4-FFF2-40B4-BE49-F238E27FC236}">
              <a16:creationId xmlns:a16="http://schemas.microsoft.com/office/drawing/2014/main" id="{79CF4E11-D5C3-4DC0-A384-E26F408A7E5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a:extLst>
            <a:ext uri="{FF2B5EF4-FFF2-40B4-BE49-F238E27FC236}">
              <a16:creationId xmlns:a16="http://schemas.microsoft.com/office/drawing/2014/main" id="{034B0E3D-8D59-4FB9-998B-DD8C71D80CC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a:extLst>
            <a:ext uri="{FF2B5EF4-FFF2-40B4-BE49-F238E27FC236}">
              <a16:creationId xmlns:a16="http://schemas.microsoft.com/office/drawing/2014/main" id="{FB457592-E614-4B0B-80A8-DA643CC4973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a:extLst>
            <a:ext uri="{FF2B5EF4-FFF2-40B4-BE49-F238E27FC236}">
              <a16:creationId xmlns:a16="http://schemas.microsoft.com/office/drawing/2014/main" id="{E61F1D9C-E208-4FD7-B8BD-E55D3CF5F5E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id="{F6F78270-1D0E-4567-9DE9-9AD1C32D756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9E89E47D-EF8F-4B5F-8E56-491712E51C0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a:extLst>
            <a:ext uri="{FF2B5EF4-FFF2-40B4-BE49-F238E27FC236}">
              <a16:creationId xmlns:a16="http://schemas.microsoft.com/office/drawing/2014/main" id="{0DC5A3FB-B3CF-41AB-84CC-7FAC027817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68" name="直線コネクタ 467">
          <a:extLst>
            <a:ext uri="{FF2B5EF4-FFF2-40B4-BE49-F238E27FC236}">
              <a16:creationId xmlns:a16="http://schemas.microsoft.com/office/drawing/2014/main" id="{4D3D5C50-FA9E-4BA0-8A7F-53C0EC75DF48}"/>
            </a:ext>
          </a:extLst>
        </xdr:cNvPr>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69" name="【学校施設】&#10;一人当たり面積最小値テキスト">
          <a:extLst>
            <a:ext uri="{FF2B5EF4-FFF2-40B4-BE49-F238E27FC236}">
              <a16:creationId xmlns:a16="http://schemas.microsoft.com/office/drawing/2014/main" id="{F63CCACA-00F3-495B-A07B-B8736F076FE7}"/>
            </a:ext>
          </a:extLst>
        </xdr:cNvPr>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70" name="直線コネクタ 469">
          <a:extLst>
            <a:ext uri="{FF2B5EF4-FFF2-40B4-BE49-F238E27FC236}">
              <a16:creationId xmlns:a16="http://schemas.microsoft.com/office/drawing/2014/main" id="{2FD5A29F-8417-4F26-BE25-9E19A3DF844C}"/>
            </a:ext>
          </a:extLst>
        </xdr:cNvPr>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71" name="【学校施設】&#10;一人当たり面積最大値テキスト">
          <a:extLst>
            <a:ext uri="{FF2B5EF4-FFF2-40B4-BE49-F238E27FC236}">
              <a16:creationId xmlns:a16="http://schemas.microsoft.com/office/drawing/2014/main" id="{95AAFE76-F582-4F73-A47D-133755C791C1}"/>
            </a:ext>
          </a:extLst>
        </xdr:cNvPr>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72" name="直線コネクタ 471">
          <a:extLst>
            <a:ext uri="{FF2B5EF4-FFF2-40B4-BE49-F238E27FC236}">
              <a16:creationId xmlns:a16="http://schemas.microsoft.com/office/drawing/2014/main" id="{57C19A9F-78F2-4D28-ABBD-C04DC6CBD0B6}"/>
            </a:ext>
          </a:extLst>
        </xdr:cNvPr>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473" name="【学校施設】&#10;一人当たり面積平均値テキスト">
          <a:extLst>
            <a:ext uri="{FF2B5EF4-FFF2-40B4-BE49-F238E27FC236}">
              <a16:creationId xmlns:a16="http://schemas.microsoft.com/office/drawing/2014/main" id="{0F43CAA5-B174-4807-BEA9-FC4D42874288}"/>
            </a:ext>
          </a:extLst>
        </xdr:cNvPr>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74" name="フローチャート: 判断 473">
          <a:extLst>
            <a:ext uri="{FF2B5EF4-FFF2-40B4-BE49-F238E27FC236}">
              <a16:creationId xmlns:a16="http://schemas.microsoft.com/office/drawing/2014/main" id="{C452F414-E377-4EE5-A24A-ADAA44B3906F}"/>
            </a:ext>
          </a:extLst>
        </xdr:cNvPr>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75" name="フローチャート: 判断 474">
          <a:extLst>
            <a:ext uri="{FF2B5EF4-FFF2-40B4-BE49-F238E27FC236}">
              <a16:creationId xmlns:a16="http://schemas.microsoft.com/office/drawing/2014/main" id="{AF97707A-4D8D-4243-9C02-B0FB5E3D58E1}"/>
            </a:ext>
          </a:extLst>
        </xdr:cNvPr>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76" name="フローチャート: 判断 475">
          <a:extLst>
            <a:ext uri="{FF2B5EF4-FFF2-40B4-BE49-F238E27FC236}">
              <a16:creationId xmlns:a16="http://schemas.microsoft.com/office/drawing/2014/main" id="{467EA654-AF02-4D4F-BCB4-C4EAE3D6E0BB}"/>
            </a:ext>
          </a:extLst>
        </xdr:cNvPr>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C606E652-6EF6-4FC1-931A-4C36926CF3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C31061B7-F00D-49D0-A9C0-CF1494E8400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6F5BB4B6-3C34-4D25-8D38-EC39ECCBE0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B2EBC626-EEB0-4C19-B9F3-58D31B7EE2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769ABAC4-FBBB-43F1-B4C0-C50B7DD541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96875</xdr:rowOff>
    </xdr:from>
    <xdr:to>
      <xdr:col>112</xdr:col>
      <xdr:colOff>38100</xdr:colOff>
      <xdr:row>61</xdr:row>
      <xdr:rowOff>27025</xdr:rowOff>
    </xdr:to>
    <xdr:sp macro="" textlink="">
      <xdr:nvSpPr>
        <xdr:cNvPr id="482" name="楕円 481">
          <a:extLst>
            <a:ext uri="{FF2B5EF4-FFF2-40B4-BE49-F238E27FC236}">
              <a16:creationId xmlns:a16="http://schemas.microsoft.com/office/drawing/2014/main" id="{12B09285-4FDC-4F0D-A2E0-0DCC478BE5E7}"/>
            </a:ext>
          </a:extLst>
        </xdr:cNvPr>
        <xdr:cNvSpPr/>
      </xdr:nvSpPr>
      <xdr:spPr>
        <a:xfrm>
          <a:off x="21272500" y="103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110592</xdr:rowOff>
    </xdr:from>
    <xdr:to>
      <xdr:col>107</xdr:col>
      <xdr:colOff>101600</xdr:colOff>
      <xdr:row>61</xdr:row>
      <xdr:rowOff>40742</xdr:rowOff>
    </xdr:to>
    <xdr:sp macro="" textlink="">
      <xdr:nvSpPr>
        <xdr:cNvPr id="483" name="楕円 482">
          <a:extLst>
            <a:ext uri="{FF2B5EF4-FFF2-40B4-BE49-F238E27FC236}">
              <a16:creationId xmlns:a16="http://schemas.microsoft.com/office/drawing/2014/main" id="{1153F15F-8D84-4CD2-8366-5E3C1703AE82}"/>
            </a:ext>
          </a:extLst>
        </xdr:cNvPr>
        <xdr:cNvSpPr/>
      </xdr:nvSpPr>
      <xdr:spPr>
        <a:xfrm>
          <a:off x="20383500" y="103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147675</xdr:rowOff>
    </xdr:from>
    <xdr:to>
      <xdr:col>111</xdr:col>
      <xdr:colOff>177800</xdr:colOff>
      <xdr:row>60</xdr:row>
      <xdr:rowOff>161392</xdr:rowOff>
    </xdr:to>
    <xdr:cxnSp macro="">
      <xdr:nvCxnSpPr>
        <xdr:cNvPr id="484" name="直線コネクタ 483">
          <a:extLst>
            <a:ext uri="{FF2B5EF4-FFF2-40B4-BE49-F238E27FC236}">
              <a16:creationId xmlns:a16="http://schemas.microsoft.com/office/drawing/2014/main" id="{5A5DF7C8-E714-49EA-A80C-B292A679F5CF}"/>
            </a:ext>
          </a:extLst>
        </xdr:cNvPr>
        <xdr:cNvCxnSpPr/>
      </xdr:nvCxnSpPr>
      <xdr:spPr>
        <a:xfrm flipV="1">
          <a:off x="20434300" y="1043467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156481</xdr:rowOff>
    </xdr:from>
    <xdr:ext cx="469744" cy="259045"/>
    <xdr:sp macro="" textlink="">
      <xdr:nvSpPr>
        <xdr:cNvPr id="485" name="n_1aveValue【学校施設】&#10;一人当たり面積">
          <a:extLst>
            <a:ext uri="{FF2B5EF4-FFF2-40B4-BE49-F238E27FC236}">
              <a16:creationId xmlns:a16="http://schemas.microsoft.com/office/drawing/2014/main" id="{2065C1AB-ACFB-40CA-9AF0-A25AECD2A76C}"/>
            </a:ext>
          </a:extLst>
        </xdr:cNvPr>
        <xdr:cNvSpPr txBox="1"/>
      </xdr:nvSpPr>
      <xdr:spPr>
        <a:xfrm>
          <a:off x="21075727"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15663</xdr:rowOff>
    </xdr:from>
    <xdr:ext cx="469744" cy="259045"/>
    <xdr:sp macro="" textlink="">
      <xdr:nvSpPr>
        <xdr:cNvPr id="486" name="n_2aveValue【学校施設】&#10;一人当たり面積">
          <a:extLst>
            <a:ext uri="{FF2B5EF4-FFF2-40B4-BE49-F238E27FC236}">
              <a16:creationId xmlns:a16="http://schemas.microsoft.com/office/drawing/2014/main" id="{99CC4708-FC7F-4709-8851-AEA424DD73B1}"/>
            </a:ext>
          </a:extLst>
        </xdr:cNvPr>
        <xdr:cNvSpPr txBox="1"/>
      </xdr:nvSpPr>
      <xdr:spPr>
        <a:xfrm>
          <a:off x="201994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18152</xdr:rowOff>
    </xdr:from>
    <xdr:ext cx="469744" cy="259045"/>
    <xdr:sp macro="" textlink="">
      <xdr:nvSpPr>
        <xdr:cNvPr id="487" name="n_1mainValue【学校施設】&#10;一人当たり面積">
          <a:extLst>
            <a:ext uri="{FF2B5EF4-FFF2-40B4-BE49-F238E27FC236}">
              <a16:creationId xmlns:a16="http://schemas.microsoft.com/office/drawing/2014/main" id="{F7A8E881-3DFE-477C-A844-81C8A3D21B89}"/>
            </a:ext>
          </a:extLst>
        </xdr:cNvPr>
        <xdr:cNvSpPr txBox="1"/>
      </xdr:nvSpPr>
      <xdr:spPr>
        <a:xfrm>
          <a:off x="21075727" y="104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31869</xdr:rowOff>
    </xdr:from>
    <xdr:ext cx="469744" cy="259045"/>
    <xdr:sp macro="" textlink="">
      <xdr:nvSpPr>
        <xdr:cNvPr id="488" name="n_2mainValue【学校施設】&#10;一人当たり面積">
          <a:extLst>
            <a:ext uri="{FF2B5EF4-FFF2-40B4-BE49-F238E27FC236}">
              <a16:creationId xmlns:a16="http://schemas.microsoft.com/office/drawing/2014/main" id="{82273BC3-F58B-4D06-AA34-82342C44D85B}"/>
            </a:ext>
          </a:extLst>
        </xdr:cNvPr>
        <xdr:cNvSpPr txBox="1"/>
      </xdr:nvSpPr>
      <xdr:spPr>
        <a:xfrm>
          <a:off x="20199427" y="104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a:extLst>
            <a:ext uri="{FF2B5EF4-FFF2-40B4-BE49-F238E27FC236}">
              <a16:creationId xmlns:a16="http://schemas.microsoft.com/office/drawing/2014/main" id="{CEFADB7D-5342-413F-8889-5FE386C1761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a:extLst>
            <a:ext uri="{FF2B5EF4-FFF2-40B4-BE49-F238E27FC236}">
              <a16:creationId xmlns:a16="http://schemas.microsoft.com/office/drawing/2014/main" id="{0DD92928-CBF1-4695-A877-7DA28F74B7F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a:extLst>
            <a:ext uri="{FF2B5EF4-FFF2-40B4-BE49-F238E27FC236}">
              <a16:creationId xmlns:a16="http://schemas.microsoft.com/office/drawing/2014/main" id="{8F8599FB-7637-4CB8-A383-A93A93013D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a:extLst>
            <a:ext uri="{FF2B5EF4-FFF2-40B4-BE49-F238E27FC236}">
              <a16:creationId xmlns:a16="http://schemas.microsoft.com/office/drawing/2014/main" id="{549622DD-9650-4806-9AD9-C638911F85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a:extLst>
            <a:ext uri="{FF2B5EF4-FFF2-40B4-BE49-F238E27FC236}">
              <a16:creationId xmlns:a16="http://schemas.microsoft.com/office/drawing/2014/main" id="{DB9E33B6-06D9-4779-A623-29ECC1DC54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a:extLst>
            <a:ext uri="{FF2B5EF4-FFF2-40B4-BE49-F238E27FC236}">
              <a16:creationId xmlns:a16="http://schemas.microsoft.com/office/drawing/2014/main" id="{70D62D92-4725-47E0-B75A-C3D7851C88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a:extLst>
            <a:ext uri="{FF2B5EF4-FFF2-40B4-BE49-F238E27FC236}">
              <a16:creationId xmlns:a16="http://schemas.microsoft.com/office/drawing/2014/main" id="{D95931EC-E5FA-4336-BDEE-25F0EA655B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a:extLst>
            <a:ext uri="{FF2B5EF4-FFF2-40B4-BE49-F238E27FC236}">
              <a16:creationId xmlns:a16="http://schemas.microsoft.com/office/drawing/2014/main" id="{5B92C470-FA0F-48FD-812C-E01B8C3BCA5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a:extLst>
            <a:ext uri="{FF2B5EF4-FFF2-40B4-BE49-F238E27FC236}">
              <a16:creationId xmlns:a16="http://schemas.microsoft.com/office/drawing/2014/main" id="{0AC3717A-A941-4FB3-9737-D4DB0FC580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a:extLst>
            <a:ext uri="{FF2B5EF4-FFF2-40B4-BE49-F238E27FC236}">
              <a16:creationId xmlns:a16="http://schemas.microsoft.com/office/drawing/2014/main" id="{F30C84AA-031D-4121-96D0-1A1ACD4AB7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a:extLst>
            <a:ext uri="{FF2B5EF4-FFF2-40B4-BE49-F238E27FC236}">
              <a16:creationId xmlns:a16="http://schemas.microsoft.com/office/drawing/2014/main" id="{8FF0284B-A144-4629-82AB-B2B4482587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a:extLst>
            <a:ext uri="{FF2B5EF4-FFF2-40B4-BE49-F238E27FC236}">
              <a16:creationId xmlns:a16="http://schemas.microsoft.com/office/drawing/2014/main" id="{2BFAC0F4-BC2D-45DD-942C-2A6C9C7548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a:extLst>
            <a:ext uri="{FF2B5EF4-FFF2-40B4-BE49-F238E27FC236}">
              <a16:creationId xmlns:a16="http://schemas.microsoft.com/office/drawing/2014/main" id="{0392D018-0B2E-4721-B89F-0169510410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a:extLst>
            <a:ext uri="{FF2B5EF4-FFF2-40B4-BE49-F238E27FC236}">
              <a16:creationId xmlns:a16="http://schemas.microsoft.com/office/drawing/2014/main" id="{5FF47561-2811-4E7A-AE90-0C1A6E1A86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a:extLst>
            <a:ext uri="{FF2B5EF4-FFF2-40B4-BE49-F238E27FC236}">
              <a16:creationId xmlns:a16="http://schemas.microsoft.com/office/drawing/2014/main" id="{819706C3-BAE9-42B6-9F62-18AC7C49B1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a:extLst>
            <a:ext uri="{FF2B5EF4-FFF2-40B4-BE49-F238E27FC236}">
              <a16:creationId xmlns:a16="http://schemas.microsoft.com/office/drawing/2014/main" id="{54643ACB-8AF8-4986-BF55-FFF2A9D4518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a:extLst>
            <a:ext uri="{FF2B5EF4-FFF2-40B4-BE49-F238E27FC236}">
              <a16:creationId xmlns:a16="http://schemas.microsoft.com/office/drawing/2014/main" id="{D4A18D36-50ED-47EA-B580-6F30950C86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a:extLst>
            <a:ext uri="{FF2B5EF4-FFF2-40B4-BE49-F238E27FC236}">
              <a16:creationId xmlns:a16="http://schemas.microsoft.com/office/drawing/2014/main" id="{537D3AA1-6841-4024-BD88-67A00CF909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a:extLst>
            <a:ext uri="{FF2B5EF4-FFF2-40B4-BE49-F238E27FC236}">
              <a16:creationId xmlns:a16="http://schemas.microsoft.com/office/drawing/2014/main" id="{D16735D1-1795-4295-9F34-1D69A008B9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a:extLst>
            <a:ext uri="{FF2B5EF4-FFF2-40B4-BE49-F238E27FC236}">
              <a16:creationId xmlns:a16="http://schemas.microsoft.com/office/drawing/2014/main" id="{190FC573-AD18-465D-A567-20CD2E44D8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a:extLst>
            <a:ext uri="{FF2B5EF4-FFF2-40B4-BE49-F238E27FC236}">
              <a16:creationId xmlns:a16="http://schemas.microsoft.com/office/drawing/2014/main" id="{6E589F35-C27B-4E87-B002-F0B8C2F37B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a:extLst>
            <a:ext uri="{FF2B5EF4-FFF2-40B4-BE49-F238E27FC236}">
              <a16:creationId xmlns:a16="http://schemas.microsoft.com/office/drawing/2014/main" id="{AFA86B2E-A068-47AC-A406-DF44DD48AC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a:extLst>
            <a:ext uri="{FF2B5EF4-FFF2-40B4-BE49-F238E27FC236}">
              <a16:creationId xmlns:a16="http://schemas.microsoft.com/office/drawing/2014/main" id="{577AB033-CAE1-43B0-A515-383F4F57DF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a:extLst>
            <a:ext uri="{FF2B5EF4-FFF2-40B4-BE49-F238E27FC236}">
              <a16:creationId xmlns:a16="http://schemas.microsoft.com/office/drawing/2014/main" id="{288829A4-5CEF-47E8-B038-3D26549A12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a:extLst>
            <a:ext uri="{FF2B5EF4-FFF2-40B4-BE49-F238E27FC236}">
              <a16:creationId xmlns:a16="http://schemas.microsoft.com/office/drawing/2014/main" id="{407141A7-1B83-48D0-9716-B5D2000938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a:extLst>
            <a:ext uri="{FF2B5EF4-FFF2-40B4-BE49-F238E27FC236}">
              <a16:creationId xmlns:a16="http://schemas.microsoft.com/office/drawing/2014/main" id="{6E9062F6-F4BA-448C-B09E-3318F9DBDC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5" name="テキスト ボックス 514">
          <a:extLst>
            <a:ext uri="{FF2B5EF4-FFF2-40B4-BE49-F238E27FC236}">
              <a16:creationId xmlns:a16="http://schemas.microsoft.com/office/drawing/2014/main" id="{04D4D038-14FE-4AEE-8A48-A5034915CB4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6" name="直線コネクタ 515">
          <a:extLst>
            <a:ext uri="{FF2B5EF4-FFF2-40B4-BE49-F238E27FC236}">
              <a16:creationId xmlns:a16="http://schemas.microsoft.com/office/drawing/2014/main" id="{7576ABD2-163A-4801-B21B-4A1AEF672CBE}"/>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7" name="テキスト ボックス 516">
          <a:extLst>
            <a:ext uri="{FF2B5EF4-FFF2-40B4-BE49-F238E27FC236}">
              <a16:creationId xmlns:a16="http://schemas.microsoft.com/office/drawing/2014/main" id="{BD076508-E4B0-46C6-B8D5-82003FB6A90B}"/>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8" name="直線コネクタ 517">
          <a:extLst>
            <a:ext uri="{FF2B5EF4-FFF2-40B4-BE49-F238E27FC236}">
              <a16:creationId xmlns:a16="http://schemas.microsoft.com/office/drawing/2014/main" id="{D3BB3DA4-9C5C-49A5-AA7D-3EC41BF8FBC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9" name="テキスト ボックス 518">
          <a:extLst>
            <a:ext uri="{FF2B5EF4-FFF2-40B4-BE49-F238E27FC236}">
              <a16:creationId xmlns:a16="http://schemas.microsoft.com/office/drawing/2014/main" id="{D1BCF387-FF51-497B-B939-FC26F3AAE66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0" name="直線コネクタ 519">
          <a:extLst>
            <a:ext uri="{FF2B5EF4-FFF2-40B4-BE49-F238E27FC236}">
              <a16:creationId xmlns:a16="http://schemas.microsoft.com/office/drawing/2014/main" id="{2DA9F696-F4D9-4667-AF41-BDD16DEC4B3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1" name="テキスト ボックス 520">
          <a:extLst>
            <a:ext uri="{FF2B5EF4-FFF2-40B4-BE49-F238E27FC236}">
              <a16:creationId xmlns:a16="http://schemas.microsoft.com/office/drawing/2014/main" id="{FE75EACA-61A9-4710-8556-61238EDF306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2" name="直線コネクタ 521">
          <a:extLst>
            <a:ext uri="{FF2B5EF4-FFF2-40B4-BE49-F238E27FC236}">
              <a16:creationId xmlns:a16="http://schemas.microsoft.com/office/drawing/2014/main" id="{127E19CA-E8A5-47AA-87E7-AF173361C59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3" name="テキスト ボックス 522">
          <a:extLst>
            <a:ext uri="{FF2B5EF4-FFF2-40B4-BE49-F238E27FC236}">
              <a16:creationId xmlns:a16="http://schemas.microsoft.com/office/drawing/2014/main" id="{2194BA99-2808-4D39-8916-387C4DD1A68D}"/>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2F2BF399-E913-409A-AFC0-C11AF80749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20F73855-27E8-4961-BE03-F03994B4820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a:extLst>
            <a:ext uri="{FF2B5EF4-FFF2-40B4-BE49-F238E27FC236}">
              <a16:creationId xmlns:a16="http://schemas.microsoft.com/office/drawing/2014/main" id="{6247B078-4C8B-46DF-A67E-061AFBDB3C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527" name="直線コネクタ 526">
          <a:extLst>
            <a:ext uri="{FF2B5EF4-FFF2-40B4-BE49-F238E27FC236}">
              <a16:creationId xmlns:a16="http://schemas.microsoft.com/office/drawing/2014/main" id="{6AD893CA-4857-46B6-8572-289184C92DFA}"/>
            </a:ext>
          </a:extLst>
        </xdr:cNvPr>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28" name="【公民館】&#10;有形固定資産減価償却率最小値テキスト">
          <a:extLst>
            <a:ext uri="{FF2B5EF4-FFF2-40B4-BE49-F238E27FC236}">
              <a16:creationId xmlns:a16="http://schemas.microsoft.com/office/drawing/2014/main" id="{DF86BC2B-ECAF-4E19-9A67-C3F23E1ECA36}"/>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29" name="直線コネクタ 528">
          <a:extLst>
            <a:ext uri="{FF2B5EF4-FFF2-40B4-BE49-F238E27FC236}">
              <a16:creationId xmlns:a16="http://schemas.microsoft.com/office/drawing/2014/main" id="{7B61F91B-1EE8-49AC-B2C5-9CCC4D8CC79E}"/>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530" name="【公民館】&#10;有形固定資産減価償却率最大値テキスト">
          <a:extLst>
            <a:ext uri="{FF2B5EF4-FFF2-40B4-BE49-F238E27FC236}">
              <a16:creationId xmlns:a16="http://schemas.microsoft.com/office/drawing/2014/main" id="{C62463E1-AA2C-4C7D-8823-BE84ED9F2696}"/>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531" name="直線コネクタ 530">
          <a:extLst>
            <a:ext uri="{FF2B5EF4-FFF2-40B4-BE49-F238E27FC236}">
              <a16:creationId xmlns:a16="http://schemas.microsoft.com/office/drawing/2014/main" id="{8C38BF7F-EDF7-4CB2-A0B8-0B7FD99E0114}"/>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532" name="【公民館】&#10;有形固定資産減価償却率平均値テキスト">
          <a:extLst>
            <a:ext uri="{FF2B5EF4-FFF2-40B4-BE49-F238E27FC236}">
              <a16:creationId xmlns:a16="http://schemas.microsoft.com/office/drawing/2014/main" id="{884010AD-E100-4A94-B361-F238060225E7}"/>
            </a:ext>
          </a:extLst>
        </xdr:cNvPr>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533" name="フローチャート: 判断 532">
          <a:extLst>
            <a:ext uri="{FF2B5EF4-FFF2-40B4-BE49-F238E27FC236}">
              <a16:creationId xmlns:a16="http://schemas.microsoft.com/office/drawing/2014/main" id="{FFA08093-0475-4571-AB5C-69D084297415}"/>
            </a:ext>
          </a:extLst>
        </xdr:cNvPr>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534" name="フローチャート: 判断 533">
          <a:extLst>
            <a:ext uri="{FF2B5EF4-FFF2-40B4-BE49-F238E27FC236}">
              <a16:creationId xmlns:a16="http://schemas.microsoft.com/office/drawing/2014/main" id="{7B3AEA0E-9AB3-43A3-9986-EF198DF8DFFC}"/>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535" name="フローチャート: 判断 534">
          <a:extLst>
            <a:ext uri="{FF2B5EF4-FFF2-40B4-BE49-F238E27FC236}">
              <a16:creationId xmlns:a16="http://schemas.microsoft.com/office/drawing/2014/main" id="{1B4F1FC6-8CE3-42B7-9E9A-63AC6220BEC4}"/>
            </a:ext>
          </a:extLst>
        </xdr:cNvPr>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E6249531-8FAB-4EEA-A88C-4C48837012C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3EC64699-43AE-4D98-8888-8E6CED0CB2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BCDB7DE6-D7A0-41F7-9B95-E1CF3658E6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B0105F5E-3F13-4A07-AC58-9769DB5D36A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AD036EFA-7222-4529-83E0-32946D83EC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541" name="楕円 540">
          <a:extLst>
            <a:ext uri="{FF2B5EF4-FFF2-40B4-BE49-F238E27FC236}">
              <a16:creationId xmlns:a16="http://schemas.microsoft.com/office/drawing/2014/main" id="{0409B0AD-AB4C-4335-B4DD-7CAADBBE86E4}"/>
            </a:ext>
          </a:extLst>
        </xdr:cNvPr>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42" name="楕円 541">
          <a:extLst>
            <a:ext uri="{FF2B5EF4-FFF2-40B4-BE49-F238E27FC236}">
              <a16:creationId xmlns:a16="http://schemas.microsoft.com/office/drawing/2014/main" id="{ED290587-357F-4C59-B6D3-1D8F19955535}"/>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76200</xdr:rowOff>
    </xdr:to>
    <xdr:cxnSp macro="">
      <xdr:nvCxnSpPr>
        <xdr:cNvPr id="543" name="直線コネクタ 542">
          <a:extLst>
            <a:ext uri="{FF2B5EF4-FFF2-40B4-BE49-F238E27FC236}">
              <a16:creationId xmlns:a16="http://schemas.microsoft.com/office/drawing/2014/main" id="{B86A4C0C-F504-41C5-8519-E51986792C90}"/>
            </a:ext>
          </a:extLst>
        </xdr:cNvPr>
        <xdr:cNvCxnSpPr/>
      </xdr:nvCxnSpPr>
      <xdr:spPr>
        <a:xfrm>
          <a:off x="14592300" y="1790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544" name="n_1aveValue【公民館】&#10;有形固定資産減価償却率">
          <a:extLst>
            <a:ext uri="{FF2B5EF4-FFF2-40B4-BE49-F238E27FC236}">
              <a16:creationId xmlns:a16="http://schemas.microsoft.com/office/drawing/2014/main" id="{57A16541-5EA6-4650-BC6A-484B5240DFBE}"/>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545" name="n_2aveValue【公民館】&#10;有形固定資産減価償却率">
          <a:extLst>
            <a:ext uri="{FF2B5EF4-FFF2-40B4-BE49-F238E27FC236}">
              <a16:creationId xmlns:a16="http://schemas.microsoft.com/office/drawing/2014/main" id="{CCD95CAF-635C-479C-825D-25B927817272}"/>
            </a:ext>
          </a:extLst>
        </xdr:cNvPr>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546" name="n_1mainValue【公民館】&#10;有形固定資産減価償却率">
          <a:extLst>
            <a:ext uri="{FF2B5EF4-FFF2-40B4-BE49-F238E27FC236}">
              <a16:creationId xmlns:a16="http://schemas.microsoft.com/office/drawing/2014/main" id="{D9B796A2-29AD-48BF-8966-6C0351F99CF5}"/>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547" name="n_2mainValue【公民館】&#10;有形固定資産減価償却率">
          <a:extLst>
            <a:ext uri="{FF2B5EF4-FFF2-40B4-BE49-F238E27FC236}">
              <a16:creationId xmlns:a16="http://schemas.microsoft.com/office/drawing/2014/main" id="{127B4BC3-4B0B-4007-BD83-5EC6CFB3D687}"/>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a:extLst>
            <a:ext uri="{FF2B5EF4-FFF2-40B4-BE49-F238E27FC236}">
              <a16:creationId xmlns:a16="http://schemas.microsoft.com/office/drawing/2014/main" id="{95F72C89-DA77-4320-B0FA-9D77634E11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a:extLst>
            <a:ext uri="{FF2B5EF4-FFF2-40B4-BE49-F238E27FC236}">
              <a16:creationId xmlns:a16="http://schemas.microsoft.com/office/drawing/2014/main" id="{40BFB7D7-9B4E-4BAC-8667-613ED4F766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a:extLst>
            <a:ext uri="{FF2B5EF4-FFF2-40B4-BE49-F238E27FC236}">
              <a16:creationId xmlns:a16="http://schemas.microsoft.com/office/drawing/2014/main" id="{81447115-BF63-4108-A829-5BC362EC55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a:extLst>
            <a:ext uri="{FF2B5EF4-FFF2-40B4-BE49-F238E27FC236}">
              <a16:creationId xmlns:a16="http://schemas.microsoft.com/office/drawing/2014/main" id="{6FE050C6-BE22-489F-BA13-88E278432F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a:extLst>
            <a:ext uri="{FF2B5EF4-FFF2-40B4-BE49-F238E27FC236}">
              <a16:creationId xmlns:a16="http://schemas.microsoft.com/office/drawing/2014/main" id="{49D9386A-7C2B-455E-B86B-B2F9862B2C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a:extLst>
            <a:ext uri="{FF2B5EF4-FFF2-40B4-BE49-F238E27FC236}">
              <a16:creationId xmlns:a16="http://schemas.microsoft.com/office/drawing/2014/main" id="{31CD1D18-8920-4F4C-86FE-3956A94918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a:extLst>
            <a:ext uri="{FF2B5EF4-FFF2-40B4-BE49-F238E27FC236}">
              <a16:creationId xmlns:a16="http://schemas.microsoft.com/office/drawing/2014/main" id="{B01E6813-9EC3-487C-9255-0D8B5F2002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a:extLst>
            <a:ext uri="{FF2B5EF4-FFF2-40B4-BE49-F238E27FC236}">
              <a16:creationId xmlns:a16="http://schemas.microsoft.com/office/drawing/2014/main" id="{1F58BD37-5F92-4F1B-994B-F829436F28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6" name="テキスト ボックス 555">
          <a:extLst>
            <a:ext uri="{FF2B5EF4-FFF2-40B4-BE49-F238E27FC236}">
              <a16:creationId xmlns:a16="http://schemas.microsoft.com/office/drawing/2014/main" id="{10198D74-A2E2-4417-991B-B56F56C9B1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7" name="直線コネクタ 556">
          <a:extLst>
            <a:ext uri="{FF2B5EF4-FFF2-40B4-BE49-F238E27FC236}">
              <a16:creationId xmlns:a16="http://schemas.microsoft.com/office/drawing/2014/main" id="{06C68E0A-9308-4E13-9829-BDDDC56F9A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8" name="直線コネクタ 557">
          <a:extLst>
            <a:ext uri="{FF2B5EF4-FFF2-40B4-BE49-F238E27FC236}">
              <a16:creationId xmlns:a16="http://schemas.microsoft.com/office/drawing/2014/main" id="{672AFEB0-43D1-4500-AF09-06ADD26DED3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9" name="テキスト ボックス 558">
          <a:extLst>
            <a:ext uri="{FF2B5EF4-FFF2-40B4-BE49-F238E27FC236}">
              <a16:creationId xmlns:a16="http://schemas.microsoft.com/office/drawing/2014/main" id="{EE8C9E1C-3057-412B-869A-1910822F774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0" name="直線コネクタ 559">
          <a:extLst>
            <a:ext uri="{FF2B5EF4-FFF2-40B4-BE49-F238E27FC236}">
              <a16:creationId xmlns:a16="http://schemas.microsoft.com/office/drawing/2014/main" id="{334E0816-833D-4FE4-AC7C-C650C4A97C3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1" name="テキスト ボックス 560">
          <a:extLst>
            <a:ext uri="{FF2B5EF4-FFF2-40B4-BE49-F238E27FC236}">
              <a16:creationId xmlns:a16="http://schemas.microsoft.com/office/drawing/2014/main" id="{4E6DB16D-DB1A-4320-8C40-A65BEA4D539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2" name="直線コネクタ 561">
          <a:extLst>
            <a:ext uri="{FF2B5EF4-FFF2-40B4-BE49-F238E27FC236}">
              <a16:creationId xmlns:a16="http://schemas.microsoft.com/office/drawing/2014/main" id="{3B4591F5-D6AE-436E-90CB-CEAE7BA8817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3" name="テキスト ボックス 562">
          <a:extLst>
            <a:ext uri="{FF2B5EF4-FFF2-40B4-BE49-F238E27FC236}">
              <a16:creationId xmlns:a16="http://schemas.microsoft.com/office/drawing/2014/main" id="{94336129-2AB8-4597-88DF-4FE3C1CE4C0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4" name="直線コネクタ 563">
          <a:extLst>
            <a:ext uri="{FF2B5EF4-FFF2-40B4-BE49-F238E27FC236}">
              <a16:creationId xmlns:a16="http://schemas.microsoft.com/office/drawing/2014/main" id="{BE559693-3C33-4F7A-BED7-4FA326D4987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5" name="テキスト ボックス 564">
          <a:extLst>
            <a:ext uri="{FF2B5EF4-FFF2-40B4-BE49-F238E27FC236}">
              <a16:creationId xmlns:a16="http://schemas.microsoft.com/office/drawing/2014/main" id="{180E4897-7302-4C20-96CA-F572EF4FB22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6" name="直線コネクタ 565">
          <a:extLst>
            <a:ext uri="{FF2B5EF4-FFF2-40B4-BE49-F238E27FC236}">
              <a16:creationId xmlns:a16="http://schemas.microsoft.com/office/drawing/2014/main" id="{DFF983B9-B0C8-40D7-A6BB-D8A20A0B1BD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7" name="テキスト ボックス 566">
          <a:extLst>
            <a:ext uri="{FF2B5EF4-FFF2-40B4-BE49-F238E27FC236}">
              <a16:creationId xmlns:a16="http://schemas.microsoft.com/office/drawing/2014/main" id="{4108587E-96F6-41CD-ACFC-B056BE7905C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8" name="直線コネクタ 567">
          <a:extLst>
            <a:ext uri="{FF2B5EF4-FFF2-40B4-BE49-F238E27FC236}">
              <a16:creationId xmlns:a16="http://schemas.microsoft.com/office/drawing/2014/main" id="{EAF7D9CE-CCEE-46CE-A182-DB86B622FCD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9" name="テキスト ボックス 568">
          <a:extLst>
            <a:ext uri="{FF2B5EF4-FFF2-40B4-BE49-F238E27FC236}">
              <a16:creationId xmlns:a16="http://schemas.microsoft.com/office/drawing/2014/main" id="{76649AFE-21F9-40C7-9241-47E0A105241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a:extLst>
            <a:ext uri="{FF2B5EF4-FFF2-40B4-BE49-F238E27FC236}">
              <a16:creationId xmlns:a16="http://schemas.microsoft.com/office/drawing/2014/main" id="{471A757D-55F8-437B-9D91-794E43B012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a:extLst>
            <a:ext uri="{FF2B5EF4-FFF2-40B4-BE49-F238E27FC236}">
              <a16:creationId xmlns:a16="http://schemas.microsoft.com/office/drawing/2014/main" id="{312C06AA-E295-4920-AE7F-54FC5961485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公民館】&#10;一人当たり面積グラフ枠">
          <a:extLst>
            <a:ext uri="{FF2B5EF4-FFF2-40B4-BE49-F238E27FC236}">
              <a16:creationId xmlns:a16="http://schemas.microsoft.com/office/drawing/2014/main" id="{DCB423D8-D1F4-463B-8F6E-86923C1F48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573" name="直線コネクタ 572">
          <a:extLst>
            <a:ext uri="{FF2B5EF4-FFF2-40B4-BE49-F238E27FC236}">
              <a16:creationId xmlns:a16="http://schemas.microsoft.com/office/drawing/2014/main" id="{3503BF42-8376-4F56-90E1-68BB0078D4D8}"/>
            </a:ext>
          </a:extLst>
        </xdr:cNvPr>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74" name="【公民館】&#10;一人当たり面積最小値テキスト">
          <a:extLst>
            <a:ext uri="{FF2B5EF4-FFF2-40B4-BE49-F238E27FC236}">
              <a16:creationId xmlns:a16="http://schemas.microsoft.com/office/drawing/2014/main" id="{37E4E500-AB0D-4772-833C-347A851F8545}"/>
            </a:ext>
          </a:extLst>
        </xdr:cNvPr>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75" name="直線コネクタ 574">
          <a:extLst>
            <a:ext uri="{FF2B5EF4-FFF2-40B4-BE49-F238E27FC236}">
              <a16:creationId xmlns:a16="http://schemas.microsoft.com/office/drawing/2014/main" id="{9EDB1938-6358-4B95-AC91-71A1FDE6E652}"/>
            </a:ext>
          </a:extLst>
        </xdr:cNvPr>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576" name="【公民館】&#10;一人当たり面積最大値テキスト">
          <a:extLst>
            <a:ext uri="{FF2B5EF4-FFF2-40B4-BE49-F238E27FC236}">
              <a16:creationId xmlns:a16="http://schemas.microsoft.com/office/drawing/2014/main" id="{7754378F-B97F-4998-8AAD-FF70C8122146}"/>
            </a:ext>
          </a:extLst>
        </xdr:cNvPr>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577" name="直線コネクタ 576">
          <a:extLst>
            <a:ext uri="{FF2B5EF4-FFF2-40B4-BE49-F238E27FC236}">
              <a16:creationId xmlns:a16="http://schemas.microsoft.com/office/drawing/2014/main" id="{ED1A920A-A301-4145-B7D7-2C287385B39E}"/>
            </a:ext>
          </a:extLst>
        </xdr:cNvPr>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578" name="【公民館】&#10;一人当たり面積平均値テキスト">
          <a:extLst>
            <a:ext uri="{FF2B5EF4-FFF2-40B4-BE49-F238E27FC236}">
              <a16:creationId xmlns:a16="http://schemas.microsoft.com/office/drawing/2014/main" id="{379AA2A9-2343-4C89-84D2-AE827AD8BB38}"/>
            </a:ext>
          </a:extLst>
        </xdr:cNvPr>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579" name="フローチャート: 判断 578">
          <a:extLst>
            <a:ext uri="{FF2B5EF4-FFF2-40B4-BE49-F238E27FC236}">
              <a16:creationId xmlns:a16="http://schemas.microsoft.com/office/drawing/2014/main" id="{226C6CDE-5C32-4113-8340-16FCBDE63D0C}"/>
            </a:ext>
          </a:extLst>
        </xdr:cNvPr>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580" name="フローチャート: 判断 579">
          <a:extLst>
            <a:ext uri="{FF2B5EF4-FFF2-40B4-BE49-F238E27FC236}">
              <a16:creationId xmlns:a16="http://schemas.microsoft.com/office/drawing/2014/main" id="{DB832097-A5CA-4CFD-BC6A-CAE36800341A}"/>
            </a:ext>
          </a:extLst>
        </xdr:cNvPr>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581" name="フローチャート: 判断 580">
          <a:extLst>
            <a:ext uri="{FF2B5EF4-FFF2-40B4-BE49-F238E27FC236}">
              <a16:creationId xmlns:a16="http://schemas.microsoft.com/office/drawing/2014/main" id="{878ACF0E-8280-4E04-8412-8C3C35932E6F}"/>
            </a:ext>
          </a:extLst>
        </xdr:cNvPr>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1A7DC72E-DD4C-40E2-A983-82C7333284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382F9628-5028-41CF-8643-8D9E36C17E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31EDFAB0-3D6F-47DC-9C0B-FA010D0696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E91DA34A-6D09-4FD6-9F2B-AA6BF5B64E8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4FFB5EB1-2986-4544-941C-AAF877487EC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587" name="楕円 586">
          <a:extLst>
            <a:ext uri="{FF2B5EF4-FFF2-40B4-BE49-F238E27FC236}">
              <a16:creationId xmlns:a16="http://schemas.microsoft.com/office/drawing/2014/main" id="{81D011BA-0F95-4672-871B-939CDBB2F876}"/>
            </a:ext>
          </a:extLst>
        </xdr:cNvPr>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5806</xdr:rowOff>
    </xdr:from>
    <xdr:to>
      <xdr:col>107</xdr:col>
      <xdr:colOff>101600</xdr:colOff>
      <xdr:row>107</xdr:row>
      <xdr:rowOff>107406</xdr:rowOff>
    </xdr:to>
    <xdr:sp macro="" textlink="">
      <xdr:nvSpPr>
        <xdr:cNvPr id="588" name="楕円 587">
          <a:extLst>
            <a:ext uri="{FF2B5EF4-FFF2-40B4-BE49-F238E27FC236}">
              <a16:creationId xmlns:a16="http://schemas.microsoft.com/office/drawing/2014/main" id="{9E381F64-977C-4562-AEAA-143D68101277}"/>
            </a:ext>
          </a:extLst>
        </xdr:cNvPr>
        <xdr:cNvSpPr/>
      </xdr:nvSpPr>
      <xdr:spPr>
        <a:xfrm>
          <a:off x="20383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56606</xdr:rowOff>
    </xdr:to>
    <xdr:cxnSp macro="">
      <xdr:nvCxnSpPr>
        <xdr:cNvPr id="589" name="直線コネクタ 588">
          <a:extLst>
            <a:ext uri="{FF2B5EF4-FFF2-40B4-BE49-F238E27FC236}">
              <a16:creationId xmlns:a16="http://schemas.microsoft.com/office/drawing/2014/main" id="{BB9217A9-FA3C-48A6-A89B-96F876290876}"/>
            </a:ext>
          </a:extLst>
        </xdr:cNvPr>
        <xdr:cNvCxnSpPr/>
      </xdr:nvCxnSpPr>
      <xdr:spPr>
        <a:xfrm flipV="1">
          <a:off x="20434300" y="1839848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148426</xdr:rowOff>
    </xdr:from>
    <xdr:ext cx="469744" cy="259045"/>
    <xdr:sp macro="" textlink="">
      <xdr:nvSpPr>
        <xdr:cNvPr id="590" name="n_1aveValue【公民館】&#10;一人当たり面積">
          <a:extLst>
            <a:ext uri="{FF2B5EF4-FFF2-40B4-BE49-F238E27FC236}">
              <a16:creationId xmlns:a16="http://schemas.microsoft.com/office/drawing/2014/main" id="{3EAA0BFE-4427-4A21-AD9E-FA3E2784F44C}"/>
            </a:ext>
          </a:extLst>
        </xdr:cNvPr>
        <xdr:cNvSpPr txBox="1"/>
      </xdr:nvSpPr>
      <xdr:spPr>
        <a:xfrm>
          <a:off x="210757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591" name="n_2aveValue【公民館】&#10;一人当たり面積">
          <a:extLst>
            <a:ext uri="{FF2B5EF4-FFF2-40B4-BE49-F238E27FC236}">
              <a16:creationId xmlns:a16="http://schemas.microsoft.com/office/drawing/2014/main" id="{E3775F62-BB69-4510-9E5C-3318E77B7F2F}"/>
            </a:ext>
          </a:extLst>
        </xdr:cNvPr>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592" name="n_1mainValue【公民館】&#10;一人当たり面積">
          <a:extLst>
            <a:ext uri="{FF2B5EF4-FFF2-40B4-BE49-F238E27FC236}">
              <a16:creationId xmlns:a16="http://schemas.microsoft.com/office/drawing/2014/main" id="{09B5901D-95FD-4BC1-8527-99FCCF6B0CD6}"/>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98533</xdr:rowOff>
    </xdr:from>
    <xdr:ext cx="469744" cy="259045"/>
    <xdr:sp macro="" textlink="">
      <xdr:nvSpPr>
        <xdr:cNvPr id="593" name="n_2mainValue【公民館】&#10;一人当たり面積">
          <a:extLst>
            <a:ext uri="{FF2B5EF4-FFF2-40B4-BE49-F238E27FC236}">
              <a16:creationId xmlns:a16="http://schemas.microsoft.com/office/drawing/2014/main" id="{E0BB59F5-7B44-4E1E-AFF7-4F07D8391ED7}"/>
            </a:ext>
          </a:extLst>
        </xdr:cNvPr>
        <xdr:cNvSpPr txBox="1"/>
      </xdr:nvSpPr>
      <xdr:spPr>
        <a:xfrm>
          <a:off x="20199427"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a:extLst>
            <a:ext uri="{FF2B5EF4-FFF2-40B4-BE49-F238E27FC236}">
              <a16:creationId xmlns:a16="http://schemas.microsoft.com/office/drawing/2014/main" id="{4F102B50-86D4-43C9-8E54-BD4254ADA3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a:extLst>
            <a:ext uri="{FF2B5EF4-FFF2-40B4-BE49-F238E27FC236}">
              <a16:creationId xmlns:a16="http://schemas.microsoft.com/office/drawing/2014/main" id="{348BB31E-78DD-4A49-8D54-9C77D017E5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a:extLst>
            <a:ext uri="{FF2B5EF4-FFF2-40B4-BE49-F238E27FC236}">
              <a16:creationId xmlns:a16="http://schemas.microsoft.com/office/drawing/2014/main" id="{C0546DFC-2B29-447A-8B48-6F2217A9D5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類似団体と比較して特に有形固定資産減価償却率が低くなっている施設は、公営住宅であり、特に高くなっているのは、消防施設、保健センター、公民館、橋りょう・トンネルである。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公営住宅についは、老朽化していたひばり野町営住宅の区画を見直し、平成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年度から建て替えしているため有形固定資産減価償却率が低くなっている。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消防施設については、有形固定資産減価償却率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56.3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％となっている。老朽化した屯所・防火水槽・消火栓であるが、屯所については統廃合を検討し、防火水槽及び消火栓については、計画的に更新していく。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保健センターについては、有形固定資産減価償却率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74.0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％となっている。適切に日々の修繕を行い、使用する上での問題がないようにする。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公民館については、有形固定資産減価償却率</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70.0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％となっており、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年度までに長寿命化計画を策定する。同計画に基づき、今後は老朽化対策に取り組んでいくこととしている。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橋りょう・トンネルについては、有形固定資産減価償却率</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67.3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％となっており、平成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年度までに長寿命化計画を策定する。同計画に基づき、今後は朽化対策に取り組んでいくこととしている。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B1A12B-C3AF-4CD6-A817-7CE4B05EB2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EC25A4-E10D-41A3-A172-3770DA2629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E69C36-F98B-4FD7-8493-E05CF54905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449E27-F57E-4CDF-A930-B4B8D0277E8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3A82AC-7924-45E4-862C-BE9F086426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97C1D6-7E79-447D-BD18-942EA463616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47617B-27A3-406D-8693-4AF4DE38E8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CD90DF-8C1C-4303-9238-BFDD1D1F3E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84A440-DEF4-4A30-9498-84B4C8A1C0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47392E-0B90-43A0-9868-B22EBF6B3C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D59F413-CCCE-4B92-A837-102C15F507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1E602C-DB48-4F1B-8819-F6B60C8A84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3E2E92-5FAA-4937-87D9-030DD72763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8FB608-A76D-40A5-A2CB-979EDC724A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3D6138-0C0A-4893-B055-5E47B22DDA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EEC3A0-3CD7-43F7-BC45-FCA49219B11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68E8D3-2788-4BA9-864C-A767EDBE3B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4EC97B-7504-46B2-8E2C-F298CF76D5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AC2E8A-E1D7-4665-AADE-E4DEA3D660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5190BF-4519-4AD1-9D29-CA29E95828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D3188B3-FEBD-4E37-BC83-4A82EBB3D5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99EEC3-8078-419B-A85D-1B36A4B02F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60764F-CD44-4540-BD77-75809C1CAA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D96A6A-483E-4E72-9BCE-DEFB5C6CD6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C6F5CB-7A94-4C24-AB13-DBFEC4BC63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76E1FA5-EE3B-40DA-9CA0-851FA83C3F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730C30-613C-4DA5-ADBD-21CCA482C6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EF6436-795B-4AA6-86F1-0BC537E620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46CE2CF-C8C7-4557-9E33-B4FA272483C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297145B-0FDA-4B23-8296-79C5D5BBB07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F731C21-30A3-47A7-BD73-CB62ADBAC6C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66EE78B-D5E2-41D4-91F6-BDB323FC85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E7A63B7-102D-40BD-A442-90F1377FE4F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6B79B0C-02B4-4779-8F3F-7921B0780E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B23027F-12FF-4428-BFC8-36AD18A585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82A292E-4BF6-48C7-A244-006085C82B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A5D9749-8BEC-49DC-A5BB-5899D05838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542E801-921A-4E20-AAE8-7E862C8C6C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AF7969D-C4DA-4DA5-A704-1B1E5E73E1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1DFE2D5-4973-4EEB-848D-F77A123320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C8570F50-CA3C-4476-80F2-518C11D8481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BD28543E-A832-4698-9C6E-03DC3109ECD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DB72DD38-E528-4DD3-9461-4D4D590D508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5F45CBF1-1463-42B5-9062-EDCB5263802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F69B521A-38D1-40E1-B30D-21DF2A30FF4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F9D90200-F395-41EC-8C13-FD8740AED6F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A657830E-6CBF-41B1-8361-86680BB1111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28109913-5773-441F-84DF-8B0D7D8F136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83870DA1-3A63-4974-8942-574609BD6929}"/>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C40ACAE0-A4BC-4B98-80D0-59E40CB3C92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B94DBD03-819E-4644-8902-B136EB4619F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E77F7441-324D-4906-814D-087F2ABC39A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a:extLst>
            <a:ext uri="{FF2B5EF4-FFF2-40B4-BE49-F238E27FC236}">
              <a16:creationId xmlns:a16="http://schemas.microsoft.com/office/drawing/2014/main" id="{565FE235-BF90-4C4D-86B7-45C7673191A6}"/>
            </a:ext>
          </a:extLst>
        </xdr:cNvPr>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a:extLst>
            <a:ext uri="{FF2B5EF4-FFF2-40B4-BE49-F238E27FC236}">
              <a16:creationId xmlns:a16="http://schemas.microsoft.com/office/drawing/2014/main" id="{19706463-EBBE-4E11-836C-999456021A9A}"/>
            </a:ext>
          </a:extLst>
        </xdr:cNvPr>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a:extLst>
            <a:ext uri="{FF2B5EF4-FFF2-40B4-BE49-F238E27FC236}">
              <a16:creationId xmlns:a16="http://schemas.microsoft.com/office/drawing/2014/main" id="{991ED848-C4C1-4C64-8853-0B482234D2B7}"/>
            </a:ext>
          </a:extLst>
        </xdr:cNvPr>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a:extLst>
            <a:ext uri="{FF2B5EF4-FFF2-40B4-BE49-F238E27FC236}">
              <a16:creationId xmlns:a16="http://schemas.microsoft.com/office/drawing/2014/main" id="{166D3F62-E7C6-48E5-B3F2-F270733E40C7}"/>
            </a:ext>
          </a:extLst>
        </xdr:cNvPr>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a:extLst>
            <a:ext uri="{FF2B5EF4-FFF2-40B4-BE49-F238E27FC236}">
              <a16:creationId xmlns:a16="http://schemas.microsoft.com/office/drawing/2014/main" id="{83DDD084-B986-43FB-AD27-1B9D0900ABF0}"/>
            </a:ext>
          </a:extLst>
        </xdr:cNvPr>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a:extLst>
            <a:ext uri="{FF2B5EF4-FFF2-40B4-BE49-F238E27FC236}">
              <a16:creationId xmlns:a16="http://schemas.microsoft.com/office/drawing/2014/main" id="{C54D912B-CA56-46BA-9CFF-0CF930880693}"/>
            </a:ext>
          </a:extLst>
        </xdr:cNvPr>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a:extLst>
            <a:ext uri="{FF2B5EF4-FFF2-40B4-BE49-F238E27FC236}">
              <a16:creationId xmlns:a16="http://schemas.microsoft.com/office/drawing/2014/main" id="{A1D93524-3A8C-479D-AF73-8AEC5907D6FD}"/>
            </a:ext>
          </a:extLst>
        </xdr:cNvPr>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a:extLst>
            <a:ext uri="{FF2B5EF4-FFF2-40B4-BE49-F238E27FC236}">
              <a16:creationId xmlns:a16="http://schemas.microsoft.com/office/drawing/2014/main" id="{34BEFE96-4BDC-46F4-AE6D-9E50D28E9899}"/>
            </a:ext>
          </a:extLst>
        </xdr:cNvPr>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49801</xdr:rowOff>
    </xdr:from>
    <xdr:ext cx="405111" cy="259045"/>
    <xdr:sp macro="" textlink="">
      <xdr:nvSpPr>
        <xdr:cNvPr id="62" name="n_1aveValue【図書館】&#10;有形固定資産減価償却率">
          <a:extLst>
            <a:ext uri="{FF2B5EF4-FFF2-40B4-BE49-F238E27FC236}">
              <a16:creationId xmlns:a16="http://schemas.microsoft.com/office/drawing/2014/main" id="{546C6C67-4F7D-4295-B5BA-0A509FF17C5E}"/>
            </a:ext>
          </a:extLst>
        </xdr:cNvPr>
        <xdr:cNvSpPr txBox="1"/>
      </xdr:nvSpPr>
      <xdr:spPr>
        <a:xfrm>
          <a:off x="3582044" y="67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27686</xdr:rowOff>
    </xdr:from>
    <xdr:to>
      <xdr:col>15</xdr:col>
      <xdr:colOff>101600</xdr:colOff>
      <xdr:row>41</xdr:row>
      <xdr:rowOff>129286</xdr:rowOff>
    </xdr:to>
    <xdr:sp macro="" textlink="">
      <xdr:nvSpPr>
        <xdr:cNvPr id="63" name="フローチャート: 判断 62">
          <a:extLst>
            <a:ext uri="{FF2B5EF4-FFF2-40B4-BE49-F238E27FC236}">
              <a16:creationId xmlns:a16="http://schemas.microsoft.com/office/drawing/2014/main" id="{47B883B6-D693-4101-8381-48D750334354}"/>
            </a:ext>
          </a:extLst>
        </xdr:cNvPr>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145813</xdr:rowOff>
    </xdr:from>
    <xdr:ext cx="405111" cy="259045"/>
    <xdr:sp macro="" textlink="">
      <xdr:nvSpPr>
        <xdr:cNvPr id="64" name="n_2aveValue【図書館】&#10;有形固定資産減価償却率">
          <a:extLst>
            <a:ext uri="{FF2B5EF4-FFF2-40B4-BE49-F238E27FC236}">
              <a16:creationId xmlns:a16="http://schemas.microsoft.com/office/drawing/2014/main" id="{F58B31D1-9AD5-4EFA-BF6B-3DBACC49CBE7}"/>
            </a:ext>
          </a:extLst>
        </xdr:cNvPr>
        <xdr:cNvSpPr txBox="1"/>
      </xdr:nvSpPr>
      <xdr:spPr>
        <a:xfrm>
          <a:off x="2705744" y="683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4DFE487-1E45-458A-838E-7979EDD9F1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B1249D7-38AD-4B42-A6B1-AAD7A50232A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ACF3623-0A69-4CD1-8E96-424EB87F7FA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93782C-493A-4A22-9E11-84473D7535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72C638-76CE-4F22-9897-11900DDAF0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128270</xdr:rowOff>
    </xdr:from>
    <xdr:to>
      <xdr:col>20</xdr:col>
      <xdr:colOff>38100</xdr:colOff>
      <xdr:row>42</xdr:row>
      <xdr:rowOff>58420</xdr:rowOff>
    </xdr:to>
    <xdr:sp macro="" textlink="">
      <xdr:nvSpPr>
        <xdr:cNvPr id="70" name="楕円 69">
          <a:extLst>
            <a:ext uri="{FF2B5EF4-FFF2-40B4-BE49-F238E27FC236}">
              <a16:creationId xmlns:a16="http://schemas.microsoft.com/office/drawing/2014/main" id="{EC7CAEE7-C043-429E-9743-E7AF0F81BA54}"/>
            </a:ext>
          </a:extLst>
        </xdr:cNvPr>
        <xdr:cNvSpPr/>
      </xdr:nvSpPr>
      <xdr:spPr>
        <a:xfrm>
          <a:off x="3746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128270</xdr:rowOff>
    </xdr:from>
    <xdr:to>
      <xdr:col>15</xdr:col>
      <xdr:colOff>101600</xdr:colOff>
      <xdr:row>42</xdr:row>
      <xdr:rowOff>58420</xdr:rowOff>
    </xdr:to>
    <xdr:sp macro="" textlink="">
      <xdr:nvSpPr>
        <xdr:cNvPr id="71" name="楕円 70">
          <a:extLst>
            <a:ext uri="{FF2B5EF4-FFF2-40B4-BE49-F238E27FC236}">
              <a16:creationId xmlns:a16="http://schemas.microsoft.com/office/drawing/2014/main" id="{7B07174D-BF64-43FC-8202-EB9EA03454E0}"/>
            </a:ext>
          </a:extLst>
        </xdr:cNvPr>
        <xdr:cNvSpPr/>
      </xdr:nvSpPr>
      <xdr:spPr>
        <a:xfrm>
          <a:off x="2857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7620</xdr:rowOff>
    </xdr:to>
    <xdr:cxnSp macro="">
      <xdr:nvCxnSpPr>
        <xdr:cNvPr id="72" name="直線コネクタ 71">
          <a:extLst>
            <a:ext uri="{FF2B5EF4-FFF2-40B4-BE49-F238E27FC236}">
              <a16:creationId xmlns:a16="http://schemas.microsoft.com/office/drawing/2014/main" id="{E32DAC3C-84D6-4EF6-B72E-0F1ABC1D44E1}"/>
            </a:ext>
          </a:extLst>
        </xdr:cNvPr>
        <xdr:cNvCxnSpPr/>
      </xdr:nvCxnSpPr>
      <xdr:spPr>
        <a:xfrm>
          <a:off x="2908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42</xdr:row>
      <xdr:rowOff>49547</xdr:rowOff>
    </xdr:from>
    <xdr:ext cx="405111" cy="259045"/>
    <xdr:sp macro="" textlink="">
      <xdr:nvSpPr>
        <xdr:cNvPr id="73" name="n_1mainValue【図書館】&#10;有形固定資産減価償却率">
          <a:extLst>
            <a:ext uri="{FF2B5EF4-FFF2-40B4-BE49-F238E27FC236}">
              <a16:creationId xmlns:a16="http://schemas.microsoft.com/office/drawing/2014/main" id="{44584D60-01B5-42AF-9688-238EC02C66B7}"/>
            </a:ext>
          </a:extLst>
        </xdr:cNvPr>
        <xdr:cNvSpPr txBox="1"/>
      </xdr:nvSpPr>
      <xdr:spPr>
        <a:xfrm>
          <a:off x="35820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74" name="n_2mainValue【図書館】&#10;有形固定資産減価償却率">
          <a:extLst>
            <a:ext uri="{FF2B5EF4-FFF2-40B4-BE49-F238E27FC236}">
              <a16:creationId xmlns:a16="http://schemas.microsoft.com/office/drawing/2014/main" id="{351D927C-EAD3-4912-9955-E3B72D598D11}"/>
            </a:ext>
          </a:extLst>
        </xdr:cNvPr>
        <xdr:cNvSpPr txBox="1"/>
      </xdr:nvSpPr>
      <xdr:spPr>
        <a:xfrm>
          <a:off x="2705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FEEC2E31-7E23-457C-AB90-7D15E306F6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85720FC9-1989-45AB-9898-AA8DE18D71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8A9E0E79-1059-4780-8EEB-D0D33B2B73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FD6117DC-DC9F-4079-A2DE-071A8171BA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70D3665-AE41-408E-890B-A3AA27670F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2B9E4B54-6ADE-438C-BD41-1AC9221E49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3857570C-8AE6-42CE-A8EE-2DAEDEC964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286FD4E6-FFA2-485C-A2E5-6FB55FD09D4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BEBAD832-B86F-4BE3-A803-56F21932296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2AD96F66-9297-4E3A-A8AC-7B52AB2B9FA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7AA12BC1-F421-4FC8-88F6-93B85127FC4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3D01472C-EE12-499C-A339-EC8AFAC7C7A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8AC3EA81-0361-4D61-BB60-3C631203E98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DD841B6D-642F-425C-A262-9ED0CEDA610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C2089F5E-AF36-4B7A-BB5B-EAFE6B54FEA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6BC8B18E-EFD4-4883-BC93-517E0EAEC23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8735DB52-227A-43F8-A1A6-8D6AF46B446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C9655DA4-872A-40CC-83DA-278DB609045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495F066E-8B23-4111-94DD-7D473FF885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B9BCA781-24E4-487B-9DAF-6DDC16785FE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0895D7D6-1EEE-4F1F-A448-9B6815095D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6" name="直線コネクタ 95">
          <a:extLst>
            <a:ext uri="{FF2B5EF4-FFF2-40B4-BE49-F238E27FC236}">
              <a16:creationId xmlns:a16="http://schemas.microsoft.com/office/drawing/2014/main" id="{71F5469C-0F72-449D-BCD9-98FF0B1FD4BD}"/>
            </a:ext>
          </a:extLst>
        </xdr:cNvPr>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97" name="【図書館】&#10;一人当たり面積最小値テキスト">
          <a:extLst>
            <a:ext uri="{FF2B5EF4-FFF2-40B4-BE49-F238E27FC236}">
              <a16:creationId xmlns:a16="http://schemas.microsoft.com/office/drawing/2014/main" id="{01B03D0C-5664-486B-8470-75C5DD651890}"/>
            </a:ext>
          </a:extLst>
        </xdr:cNvPr>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98" name="直線コネクタ 97">
          <a:extLst>
            <a:ext uri="{FF2B5EF4-FFF2-40B4-BE49-F238E27FC236}">
              <a16:creationId xmlns:a16="http://schemas.microsoft.com/office/drawing/2014/main" id="{BB2ECF8C-865F-4CD8-A8B4-62B9ED9AA8FB}"/>
            </a:ext>
          </a:extLst>
        </xdr:cNvPr>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99" name="【図書館】&#10;一人当たり面積最大値テキスト">
          <a:extLst>
            <a:ext uri="{FF2B5EF4-FFF2-40B4-BE49-F238E27FC236}">
              <a16:creationId xmlns:a16="http://schemas.microsoft.com/office/drawing/2014/main" id="{C608B5A4-4082-4288-94BD-7C98BCBA47AC}"/>
            </a:ext>
          </a:extLst>
        </xdr:cNvPr>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0" name="直線コネクタ 99">
          <a:extLst>
            <a:ext uri="{FF2B5EF4-FFF2-40B4-BE49-F238E27FC236}">
              <a16:creationId xmlns:a16="http://schemas.microsoft.com/office/drawing/2014/main" id="{F2856286-F657-486E-9F03-14E5BD7DBD19}"/>
            </a:ext>
          </a:extLst>
        </xdr:cNvPr>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24401</xdr:rowOff>
    </xdr:from>
    <xdr:ext cx="469744" cy="259045"/>
    <xdr:sp macro="" textlink="">
      <xdr:nvSpPr>
        <xdr:cNvPr id="101" name="【図書館】&#10;一人当たり面積平均値テキスト">
          <a:extLst>
            <a:ext uri="{FF2B5EF4-FFF2-40B4-BE49-F238E27FC236}">
              <a16:creationId xmlns:a16="http://schemas.microsoft.com/office/drawing/2014/main" id="{307560A1-8A02-4B76-8B94-B8A8DF04E474}"/>
            </a:ext>
          </a:extLst>
        </xdr:cNvPr>
        <xdr:cNvSpPr txBox="1"/>
      </xdr:nvSpPr>
      <xdr:spPr>
        <a:xfrm>
          <a:off x="105156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2" name="フローチャート: 判断 101">
          <a:extLst>
            <a:ext uri="{FF2B5EF4-FFF2-40B4-BE49-F238E27FC236}">
              <a16:creationId xmlns:a16="http://schemas.microsoft.com/office/drawing/2014/main" id="{6C80EA00-35EA-4EE7-8A39-BD54E8455513}"/>
            </a:ext>
          </a:extLst>
        </xdr:cNvPr>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3" name="フローチャート: 判断 102">
          <a:extLst>
            <a:ext uri="{FF2B5EF4-FFF2-40B4-BE49-F238E27FC236}">
              <a16:creationId xmlns:a16="http://schemas.microsoft.com/office/drawing/2014/main" id="{4FEB0F69-CAF9-4E61-8175-5BEBB5723C4C}"/>
            </a:ext>
          </a:extLst>
        </xdr:cNvPr>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129557</xdr:rowOff>
    </xdr:from>
    <xdr:ext cx="469744" cy="259045"/>
    <xdr:sp macro="" textlink="">
      <xdr:nvSpPr>
        <xdr:cNvPr id="104" name="n_1aveValue【図書館】&#10;一人当たり面積">
          <a:extLst>
            <a:ext uri="{FF2B5EF4-FFF2-40B4-BE49-F238E27FC236}">
              <a16:creationId xmlns:a16="http://schemas.microsoft.com/office/drawing/2014/main" id="{D90A9781-CE1C-402A-B036-9982BBC3967F}"/>
            </a:ext>
          </a:extLst>
        </xdr:cNvPr>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155702</xdr:rowOff>
    </xdr:from>
    <xdr:to>
      <xdr:col>46</xdr:col>
      <xdr:colOff>38100</xdr:colOff>
      <xdr:row>38</xdr:row>
      <xdr:rowOff>85852</xdr:rowOff>
    </xdr:to>
    <xdr:sp macro="" textlink="">
      <xdr:nvSpPr>
        <xdr:cNvPr id="105" name="フローチャート: 判断 104">
          <a:extLst>
            <a:ext uri="{FF2B5EF4-FFF2-40B4-BE49-F238E27FC236}">
              <a16:creationId xmlns:a16="http://schemas.microsoft.com/office/drawing/2014/main" id="{4F7C2612-9F36-45F9-82F5-550317D95DEC}"/>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76979</xdr:rowOff>
    </xdr:from>
    <xdr:ext cx="469744" cy="259045"/>
    <xdr:sp macro="" textlink="">
      <xdr:nvSpPr>
        <xdr:cNvPr id="106" name="n_2aveValue【図書館】&#10;一人当たり面積">
          <a:extLst>
            <a:ext uri="{FF2B5EF4-FFF2-40B4-BE49-F238E27FC236}">
              <a16:creationId xmlns:a16="http://schemas.microsoft.com/office/drawing/2014/main" id="{9490B288-5007-4426-861E-183785C484A4}"/>
            </a:ext>
          </a:extLst>
        </xdr:cNvPr>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43B1E88F-0762-44B6-9E01-C666CBAFD34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205EE2BB-75E8-4014-8846-7DBB868CDA2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5353127A-4535-472D-979C-84B27EFDDD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A6992A6C-D810-4AAB-909A-AD82C797A5F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C6DBCD00-2E0B-489F-A63D-1A3455F7199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18542</xdr:rowOff>
    </xdr:from>
    <xdr:to>
      <xdr:col>50</xdr:col>
      <xdr:colOff>165100</xdr:colOff>
      <xdr:row>33</xdr:row>
      <xdr:rowOff>120142</xdr:rowOff>
    </xdr:to>
    <xdr:sp macro="" textlink="">
      <xdr:nvSpPr>
        <xdr:cNvPr id="112" name="楕円 111">
          <a:extLst>
            <a:ext uri="{FF2B5EF4-FFF2-40B4-BE49-F238E27FC236}">
              <a16:creationId xmlns:a16="http://schemas.microsoft.com/office/drawing/2014/main" id="{5AAAD19C-18AD-4974-B6FA-0F646F54EC53}"/>
            </a:ext>
          </a:extLst>
        </xdr:cNvPr>
        <xdr:cNvSpPr/>
      </xdr:nvSpPr>
      <xdr:spPr>
        <a:xfrm>
          <a:off x="95885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36830</xdr:rowOff>
    </xdr:from>
    <xdr:to>
      <xdr:col>46</xdr:col>
      <xdr:colOff>38100</xdr:colOff>
      <xdr:row>33</xdr:row>
      <xdr:rowOff>138430</xdr:rowOff>
    </xdr:to>
    <xdr:sp macro="" textlink="">
      <xdr:nvSpPr>
        <xdr:cNvPr id="113" name="楕円 112">
          <a:extLst>
            <a:ext uri="{FF2B5EF4-FFF2-40B4-BE49-F238E27FC236}">
              <a16:creationId xmlns:a16="http://schemas.microsoft.com/office/drawing/2014/main" id="{4A2FA402-6548-4676-A789-75575A865A2F}"/>
            </a:ext>
          </a:extLst>
        </xdr:cNvPr>
        <xdr:cNvSpPr/>
      </xdr:nvSpPr>
      <xdr:spPr>
        <a:xfrm>
          <a:off x="8699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69342</xdr:rowOff>
    </xdr:from>
    <xdr:to>
      <xdr:col>50</xdr:col>
      <xdr:colOff>114300</xdr:colOff>
      <xdr:row>33</xdr:row>
      <xdr:rowOff>87630</xdr:rowOff>
    </xdr:to>
    <xdr:cxnSp macro="">
      <xdr:nvCxnSpPr>
        <xdr:cNvPr id="114" name="直線コネクタ 113">
          <a:extLst>
            <a:ext uri="{FF2B5EF4-FFF2-40B4-BE49-F238E27FC236}">
              <a16:creationId xmlns:a16="http://schemas.microsoft.com/office/drawing/2014/main" id="{99476696-5AD0-4D04-A99A-D72BDD320D3C}"/>
            </a:ext>
          </a:extLst>
        </xdr:cNvPr>
        <xdr:cNvCxnSpPr/>
      </xdr:nvCxnSpPr>
      <xdr:spPr>
        <a:xfrm flipV="1">
          <a:off x="8750300" y="5727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136669</xdr:rowOff>
    </xdr:from>
    <xdr:ext cx="469744" cy="259045"/>
    <xdr:sp macro="" textlink="">
      <xdr:nvSpPr>
        <xdr:cNvPr id="115" name="n_1mainValue【図書館】&#10;一人当たり面積">
          <a:extLst>
            <a:ext uri="{FF2B5EF4-FFF2-40B4-BE49-F238E27FC236}">
              <a16:creationId xmlns:a16="http://schemas.microsoft.com/office/drawing/2014/main" id="{5BEE1A37-A5A6-41E7-BA25-325503F94E42}"/>
            </a:ext>
          </a:extLst>
        </xdr:cNvPr>
        <xdr:cNvSpPr txBox="1"/>
      </xdr:nvSpPr>
      <xdr:spPr>
        <a:xfrm>
          <a:off x="9391727" y="545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154957</xdr:rowOff>
    </xdr:from>
    <xdr:ext cx="469744" cy="259045"/>
    <xdr:sp macro="" textlink="">
      <xdr:nvSpPr>
        <xdr:cNvPr id="116" name="n_2mainValue【図書館】&#10;一人当たり面積">
          <a:extLst>
            <a:ext uri="{FF2B5EF4-FFF2-40B4-BE49-F238E27FC236}">
              <a16:creationId xmlns:a16="http://schemas.microsoft.com/office/drawing/2014/main" id="{B119AF07-E1FC-40CA-BD0D-2345636CC50D}"/>
            </a:ext>
          </a:extLst>
        </xdr:cNvPr>
        <xdr:cNvSpPr txBox="1"/>
      </xdr:nvSpPr>
      <xdr:spPr>
        <a:xfrm>
          <a:off x="85154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923D41E1-CE0D-4255-994F-98B4D3247A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38B11812-C0CF-4774-875B-BE7E79B358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9FA6849-134D-46A8-8704-81661A7DCD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31244D39-5A32-48C6-9CE0-3D3EBBD953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DD07B595-D81E-49EF-BAD0-72CBF11DEA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47AFAA83-3F7F-48DC-9F47-4BED4A49C9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CCC61958-2E2F-4742-BFD2-79834D49E3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31DD9CBC-743A-4E4B-B8F3-6CCFF6255E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68D2F541-6C21-4505-9F5C-10325E52A6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C3B69E0-FAB7-440D-97B9-109359FFE5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id="{4C7F50D9-DD4D-4DC4-B713-04D1781683C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a:extLst>
            <a:ext uri="{FF2B5EF4-FFF2-40B4-BE49-F238E27FC236}">
              <a16:creationId xmlns:a16="http://schemas.microsoft.com/office/drawing/2014/main" id="{6E77C737-8673-4EEC-96CF-D12DB572EF5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a:extLst>
            <a:ext uri="{FF2B5EF4-FFF2-40B4-BE49-F238E27FC236}">
              <a16:creationId xmlns:a16="http://schemas.microsoft.com/office/drawing/2014/main" id="{BA40E61C-D798-40A3-8CB8-4A01440ABEC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a:extLst>
            <a:ext uri="{FF2B5EF4-FFF2-40B4-BE49-F238E27FC236}">
              <a16:creationId xmlns:a16="http://schemas.microsoft.com/office/drawing/2014/main" id="{AC496123-CC85-4C6B-8696-E30D0B6D106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a:extLst>
            <a:ext uri="{FF2B5EF4-FFF2-40B4-BE49-F238E27FC236}">
              <a16:creationId xmlns:a16="http://schemas.microsoft.com/office/drawing/2014/main" id="{13AD2F29-E1FF-4057-B35D-8E35DD77722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a:extLst>
            <a:ext uri="{FF2B5EF4-FFF2-40B4-BE49-F238E27FC236}">
              <a16:creationId xmlns:a16="http://schemas.microsoft.com/office/drawing/2014/main" id="{7AB73A12-30F5-4E1D-A633-104A2F61A5ED}"/>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a:extLst>
            <a:ext uri="{FF2B5EF4-FFF2-40B4-BE49-F238E27FC236}">
              <a16:creationId xmlns:a16="http://schemas.microsoft.com/office/drawing/2014/main" id="{EFAB939E-2088-4688-8E46-2DF364F4D1D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a:extLst>
            <a:ext uri="{FF2B5EF4-FFF2-40B4-BE49-F238E27FC236}">
              <a16:creationId xmlns:a16="http://schemas.microsoft.com/office/drawing/2014/main" id="{B3B44AC1-14CB-4DF8-8E7D-8CCC185620A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5" name="テキスト ボックス 134">
          <a:extLst>
            <a:ext uri="{FF2B5EF4-FFF2-40B4-BE49-F238E27FC236}">
              <a16:creationId xmlns:a16="http://schemas.microsoft.com/office/drawing/2014/main" id="{24CF6A3B-5634-42BF-9E88-7FD4A3D793F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id="{F1BB5FA9-501B-46A4-A35F-A6220B3E66D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3A7684EE-0202-47A1-BE58-B5334207BE8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a:extLst>
            <a:ext uri="{FF2B5EF4-FFF2-40B4-BE49-F238E27FC236}">
              <a16:creationId xmlns:a16="http://schemas.microsoft.com/office/drawing/2014/main" id="{C1088E8C-6616-45A1-8564-A0B2BECB35C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62</xdr:row>
      <xdr:rowOff>107442</xdr:rowOff>
    </xdr:to>
    <xdr:cxnSp macro="">
      <xdr:nvCxnSpPr>
        <xdr:cNvPr id="139" name="直線コネクタ 138">
          <a:extLst>
            <a:ext uri="{FF2B5EF4-FFF2-40B4-BE49-F238E27FC236}">
              <a16:creationId xmlns:a16="http://schemas.microsoft.com/office/drawing/2014/main" id="{D3AF89AC-7343-4821-9C4F-87F6CC25C866}"/>
            </a:ext>
          </a:extLst>
        </xdr:cNvPr>
        <xdr:cNvCxnSpPr/>
      </xdr:nvCxnSpPr>
      <xdr:spPr>
        <a:xfrm flipV="1">
          <a:off x="4634865" y="96012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111269</xdr:rowOff>
    </xdr:from>
    <xdr:ext cx="405111" cy="259045"/>
    <xdr:sp macro="" textlink="">
      <xdr:nvSpPr>
        <xdr:cNvPr id="140" name="【体育館・プール】&#10;有形固定資産減価償却率最小値テキスト">
          <a:extLst>
            <a:ext uri="{FF2B5EF4-FFF2-40B4-BE49-F238E27FC236}">
              <a16:creationId xmlns:a16="http://schemas.microsoft.com/office/drawing/2014/main" id="{2AB3A5B4-AE15-433E-B8AD-D2A845E21D82}"/>
            </a:ext>
          </a:extLst>
        </xdr:cNvPr>
        <xdr:cNvSpPr txBox="1"/>
      </xdr:nvSpPr>
      <xdr:spPr>
        <a:xfrm>
          <a:off x="4673600" y="107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107442</xdr:rowOff>
    </xdr:from>
    <xdr:to>
      <xdr:col>24</xdr:col>
      <xdr:colOff>152400</xdr:colOff>
      <xdr:row>62</xdr:row>
      <xdr:rowOff>107442</xdr:rowOff>
    </xdr:to>
    <xdr:cxnSp macro="">
      <xdr:nvCxnSpPr>
        <xdr:cNvPr id="141" name="直線コネクタ 140">
          <a:extLst>
            <a:ext uri="{FF2B5EF4-FFF2-40B4-BE49-F238E27FC236}">
              <a16:creationId xmlns:a16="http://schemas.microsoft.com/office/drawing/2014/main" id="{70FEFB9E-2CF8-468A-A624-CD7B2F50E3C0}"/>
            </a:ext>
          </a:extLst>
        </xdr:cNvPr>
        <xdr:cNvCxnSpPr/>
      </xdr:nvCxnSpPr>
      <xdr:spPr>
        <a:xfrm>
          <a:off x="4546600" y="1073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2" name="【体育館・プール】&#10;有形固定資産減価償却率最大値テキスト">
          <a:extLst>
            <a:ext uri="{FF2B5EF4-FFF2-40B4-BE49-F238E27FC236}">
              <a16:creationId xmlns:a16="http://schemas.microsoft.com/office/drawing/2014/main" id="{CAABF977-2D02-453E-B949-399324F80EF2}"/>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3" name="直線コネクタ 142">
          <a:extLst>
            <a:ext uri="{FF2B5EF4-FFF2-40B4-BE49-F238E27FC236}">
              <a16:creationId xmlns:a16="http://schemas.microsoft.com/office/drawing/2014/main" id="{FE665970-DD29-4A64-AF7C-A11D78FB4E4F}"/>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55643</xdr:rowOff>
    </xdr:from>
    <xdr:ext cx="405111" cy="259045"/>
    <xdr:sp macro="" textlink="">
      <xdr:nvSpPr>
        <xdr:cNvPr id="144" name="【体育館・プール】&#10;有形固定資産減価償却率平均値テキスト">
          <a:extLst>
            <a:ext uri="{FF2B5EF4-FFF2-40B4-BE49-F238E27FC236}">
              <a16:creationId xmlns:a16="http://schemas.microsoft.com/office/drawing/2014/main" id="{C7E57206-1104-4BB0-958E-456E94F9D76D}"/>
            </a:ext>
          </a:extLst>
        </xdr:cNvPr>
        <xdr:cNvSpPr txBox="1"/>
      </xdr:nvSpPr>
      <xdr:spPr>
        <a:xfrm>
          <a:off x="4673600" y="10342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77216</xdr:rowOff>
    </xdr:from>
    <xdr:to>
      <xdr:col>24</xdr:col>
      <xdr:colOff>114300</xdr:colOff>
      <xdr:row>61</xdr:row>
      <xdr:rowOff>7366</xdr:rowOff>
    </xdr:to>
    <xdr:sp macro="" textlink="">
      <xdr:nvSpPr>
        <xdr:cNvPr id="145" name="フローチャート: 判断 144">
          <a:extLst>
            <a:ext uri="{FF2B5EF4-FFF2-40B4-BE49-F238E27FC236}">
              <a16:creationId xmlns:a16="http://schemas.microsoft.com/office/drawing/2014/main" id="{4DEFB791-FE3C-4237-8E54-CBEDFB7DB66D}"/>
            </a:ext>
          </a:extLst>
        </xdr:cNvPr>
        <xdr:cNvSpPr/>
      </xdr:nvSpPr>
      <xdr:spPr>
        <a:xfrm>
          <a:off x="4584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136652</xdr:rowOff>
    </xdr:from>
    <xdr:to>
      <xdr:col>20</xdr:col>
      <xdr:colOff>38100</xdr:colOff>
      <xdr:row>61</xdr:row>
      <xdr:rowOff>66802</xdr:rowOff>
    </xdr:to>
    <xdr:sp macro="" textlink="">
      <xdr:nvSpPr>
        <xdr:cNvPr id="146" name="フローチャート: 判断 145">
          <a:extLst>
            <a:ext uri="{FF2B5EF4-FFF2-40B4-BE49-F238E27FC236}">
              <a16:creationId xmlns:a16="http://schemas.microsoft.com/office/drawing/2014/main" id="{4C3D903E-4133-4AC6-AF87-CE9201900817}"/>
            </a:ext>
          </a:extLst>
        </xdr:cNvPr>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83329</xdr:rowOff>
    </xdr:from>
    <xdr:ext cx="405111" cy="259045"/>
    <xdr:sp macro="" textlink="">
      <xdr:nvSpPr>
        <xdr:cNvPr id="147" name="n_1aveValue【体育館・プール】&#10;有形固定資産減価償却率">
          <a:extLst>
            <a:ext uri="{FF2B5EF4-FFF2-40B4-BE49-F238E27FC236}">
              <a16:creationId xmlns:a16="http://schemas.microsoft.com/office/drawing/2014/main" id="{A91A3434-D140-4695-AD95-B85B7B3A25C7}"/>
            </a:ext>
          </a:extLst>
        </xdr:cNvPr>
        <xdr:cNvSpPr txBox="1"/>
      </xdr:nvSpPr>
      <xdr:spPr>
        <a:xfrm>
          <a:off x="35820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81788</xdr:rowOff>
    </xdr:from>
    <xdr:to>
      <xdr:col>15</xdr:col>
      <xdr:colOff>101600</xdr:colOff>
      <xdr:row>62</xdr:row>
      <xdr:rowOff>11938</xdr:rowOff>
    </xdr:to>
    <xdr:sp macro="" textlink="">
      <xdr:nvSpPr>
        <xdr:cNvPr id="148" name="フローチャート: 判断 147">
          <a:extLst>
            <a:ext uri="{FF2B5EF4-FFF2-40B4-BE49-F238E27FC236}">
              <a16:creationId xmlns:a16="http://schemas.microsoft.com/office/drawing/2014/main" id="{AA639929-14C9-445C-AE7F-1420B00A2D3E}"/>
            </a:ext>
          </a:extLst>
        </xdr:cNvPr>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28465</xdr:rowOff>
    </xdr:from>
    <xdr:ext cx="405111" cy="259045"/>
    <xdr:sp macro="" textlink="">
      <xdr:nvSpPr>
        <xdr:cNvPr id="149" name="n_2aveValue【体育館・プール】&#10;有形固定資産減価償却率">
          <a:extLst>
            <a:ext uri="{FF2B5EF4-FFF2-40B4-BE49-F238E27FC236}">
              <a16:creationId xmlns:a16="http://schemas.microsoft.com/office/drawing/2014/main" id="{4ED9BCF7-71BE-40CE-973A-DE63C2B8FD4C}"/>
            </a:ext>
          </a:extLst>
        </xdr:cNvPr>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D1F1013-15B6-46E4-9995-AF64F64F4B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4651B1B1-CA66-42CA-AA82-A106B61A4E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2A992F1C-D139-4292-90C4-0B1F6B9D37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DBAC63CC-FB5D-4F83-A0C3-A7E5379ECC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BD3DB365-9991-4753-9007-7C99ECD9B5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55" name="楕円 154">
          <a:extLst>
            <a:ext uri="{FF2B5EF4-FFF2-40B4-BE49-F238E27FC236}">
              <a16:creationId xmlns:a16="http://schemas.microsoft.com/office/drawing/2014/main" id="{98A2D3BA-6116-47C5-88D1-B631D8DC2C95}"/>
            </a:ext>
          </a:extLst>
        </xdr:cNvPr>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1778</xdr:rowOff>
    </xdr:from>
    <xdr:to>
      <xdr:col>15</xdr:col>
      <xdr:colOff>101600</xdr:colOff>
      <xdr:row>63</xdr:row>
      <xdr:rowOff>103378</xdr:rowOff>
    </xdr:to>
    <xdr:sp macro="" textlink="">
      <xdr:nvSpPr>
        <xdr:cNvPr id="156" name="楕円 155">
          <a:extLst>
            <a:ext uri="{FF2B5EF4-FFF2-40B4-BE49-F238E27FC236}">
              <a16:creationId xmlns:a16="http://schemas.microsoft.com/office/drawing/2014/main" id="{79D035FF-6F12-4D34-93B7-5C64D3677347}"/>
            </a:ext>
          </a:extLst>
        </xdr:cNvPr>
        <xdr:cNvSpPr/>
      </xdr:nvSpPr>
      <xdr:spPr>
        <a:xfrm>
          <a:off x="2857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52578</xdr:rowOff>
    </xdr:from>
    <xdr:to>
      <xdr:col>19</xdr:col>
      <xdr:colOff>177800</xdr:colOff>
      <xdr:row>63</xdr:row>
      <xdr:rowOff>68580</xdr:rowOff>
    </xdr:to>
    <xdr:cxnSp macro="">
      <xdr:nvCxnSpPr>
        <xdr:cNvPr id="157" name="直線コネクタ 156">
          <a:extLst>
            <a:ext uri="{FF2B5EF4-FFF2-40B4-BE49-F238E27FC236}">
              <a16:creationId xmlns:a16="http://schemas.microsoft.com/office/drawing/2014/main" id="{8A473F9A-0924-46E9-AD68-EE30429FA9B3}"/>
            </a:ext>
          </a:extLst>
        </xdr:cNvPr>
        <xdr:cNvCxnSpPr/>
      </xdr:nvCxnSpPr>
      <xdr:spPr>
        <a:xfrm>
          <a:off x="2908300" y="108539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110507</xdr:rowOff>
    </xdr:from>
    <xdr:ext cx="405111" cy="259045"/>
    <xdr:sp macro="" textlink="">
      <xdr:nvSpPr>
        <xdr:cNvPr id="158" name="n_1mainValue【体育館・プール】&#10;有形固定資産減価償却率">
          <a:extLst>
            <a:ext uri="{FF2B5EF4-FFF2-40B4-BE49-F238E27FC236}">
              <a16:creationId xmlns:a16="http://schemas.microsoft.com/office/drawing/2014/main" id="{527BDD95-BA53-408A-A427-404FADAB05DF}"/>
            </a:ext>
          </a:extLst>
        </xdr:cNvPr>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94505</xdr:rowOff>
    </xdr:from>
    <xdr:ext cx="405111" cy="259045"/>
    <xdr:sp macro="" textlink="">
      <xdr:nvSpPr>
        <xdr:cNvPr id="159" name="n_2mainValue【体育館・プール】&#10;有形固定資産減価償却率">
          <a:extLst>
            <a:ext uri="{FF2B5EF4-FFF2-40B4-BE49-F238E27FC236}">
              <a16:creationId xmlns:a16="http://schemas.microsoft.com/office/drawing/2014/main" id="{36D43A2E-F33E-477F-BA67-F037C229A503}"/>
            </a:ext>
          </a:extLst>
        </xdr:cNvPr>
        <xdr:cNvSpPr txBox="1"/>
      </xdr:nvSpPr>
      <xdr:spPr>
        <a:xfrm>
          <a:off x="2705744" y="1089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9DD80FBD-6149-457E-89F7-4055CE2E2A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24A27783-9DE3-4DBD-A3F9-BB1020D728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0C324156-CE7E-46B1-98C2-FE8493E6D58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585F9494-7472-4D3D-9FAD-33729BF9A64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265CDC73-3128-4C4E-B5A1-7993381A55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58F8D0A8-0C0F-4B3C-8909-453828CB28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E4451E2E-D4C2-41DE-9F2B-42D349EA599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86F560B8-EF2A-4242-A38C-93976F42EC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a:extLst>
            <a:ext uri="{FF2B5EF4-FFF2-40B4-BE49-F238E27FC236}">
              <a16:creationId xmlns:a16="http://schemas.microsoft.com/office/drawing/2014/main" id="{545ADACC-0A76-42B0-A6F2-DF3494D3D0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a:extLst>
            <a:ext uri="{FF2B5EF4-FFF2-40B4-BE49-F238E27FC236}">
              <a16:creationId xmlns:a16="http://schemas.microsoft.com/office/drawing/2014/main" id="{2084C3A4-63DB-4DF1-B9EA-E2006EDA82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a:extLst>
            <a:ext uri="{FF2B5EF4-FFF2-40B4-BE49-F238E27FC236}">
              <a16:creationId xmlns:a16="http://schemas.microsoft.com/office/drawing/2014/main" id="{90089354-3F6F-4397-9804-4270D591738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a:extLst>
            <a:ext uri="{FF2B5EF4-FFF2-40B4-BE49-F238E27FC236}">
              <a16:creationId xmlns:a16="http://schemas.microsoft.com/office/drawing/2014/main" id="{EB29EC77-C6A9-4CEA-B3AA-74AA69ADCFE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a:extLst>
            <a:ext uri="{FF2B5EF4-FFF2-40B4-BE49-F238E27FC236}">
              <a16:creationId xmlns:a16="http://schemas.microsoft.com/office/drawing/2014/main" id="{FF749229-2F5D-497B-8F6C-F95740FB790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a:extLst>
            <a:ext uri="{FF2B5EF4-FFF2-40B4-BE49-F238E27FC236}">
              <a16:creationId xmlns:a16="http://schemas.microsoft.com/office/drawing/2014/main" id="{EEAE82FD-FFF1-4C60-9F70-73DBA6BBF56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a:extLst>
            <a:ext uri="{FF2B5EF4-FFF2-40B4-BE49-F238E27FC236}">
              <a16:creationId xmlns:a16="http://schemas.microsoft.com/office/drawing/2014/main" id="{2F22077D-50CC-408D-8C05-24EBD29EA9C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a:extLst>
            <a:ext uri="{FF2B5EF4-FFF2-40B4-BE49-F238E27FC236}">
              <a16:creationId xmlns:a16="http://schemas.microsoft.com/office/drawing/2014/main" id="{9C934EBA-E465-4ADD-A09A-06261DC9E20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a:extLst>
            <a:ext uri="{FF2B5EF4-FFF2-40B4-BE49-F238E27FC236}">
              <a16:creationId xmlns:a16="http://schemas.microsoft.com/office/drawing/2014/main" id="{619DB317-57D1-475E-9618-6242A40D046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a:extLst>
            <a:ext uri="{FF2B5EF4-FFF2-40B4-BE49-F238E27FC236}">
              <a16:creationId xmlns:a16="http://schemas.microsoft.com/office/drawing/2014/main" id="{C8B74A5D-C1F8-4B9D-9126-D66E63476B4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a:extLst>
            <a:ext uri="{FF2B5EF4-FFF2-40B4-BE49-F238E27FC236}">
              <a16:creationId xmlns:a16="http://schemas.microsoft.com/office/drawing/2014/main" id="{BF00FF98-F7D8-48F9-879B-8E332E3A01A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a:extLst>
            <a:ext uri="{FF2B5EF4-FFF2-40B4-BE49-F238E27FC236}">
              <a16:creationId xmlns:a16="http://schemas.microsoft.com/office/drawing/2014/main" id="{1447C8A4-9E97-4D2B-9312-B61939DD046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id="{C5797121-8BFE-4E90-9CE0-59F4AC9A0E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a:extLst>
            <a:ext uri="{FF2B5EF4-FFF2-40B4-BE49-F238E27FC236}">
              <a16:creationId xmlns:a16="http://schemas.microsoft.com/office/drawing/2014/main" id="{3D489004-E4E7-46C5-923D-A4DCB7D693D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a:extLst>
            <a:ext uri="{FF2B5EF4-FFF2-40B4-BE49-F238E27FC236}">
              <a16:creationId xmlns:a16="http://schemas.microsoft.com/office/drawing/2014/main" id="{3FF1FB84-517F-4676-A306-E23098A0D4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83" name="直線コネクタ 182">
          <a:extLst>
            <a:ext uri="{FF2B5EF4-FFF2-40B4-BE49-F238E27FC236}">
              <a16:creationId xmlns:a16="http://schemas.microsoft.com/office/drawing/2014/main" id="{C9058285-03ED-4DA1-B751-FFBF32351396}"/>
            </a:ext>
          </a:extLst>
        </xdr:cNvPr>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4" name="【体育館・プール】&#10;一人当たり面積最小値テキスト">
          <a:extLst>
            <a:ext uri="{FF2B5EF4-FFF2-40B4-BE49-F238E27FC236}">
              <a16:creationId xmlns:a16="http://schemas.microsoft.com/office/drawing/2014/main" id="{8BD54933-DBC2-4A18-923A-CC9C4A0906A4}"/>
            </a:ext>
          </a:extLst>
        </xdr:cNvPr>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5" name="直線コネクタ 184">
          <a:extLst>
            <a:ext uri="{FF2B5EF4-FFF2-40B4-BE49-F238E27FC236}">
              <a16:creationId xmlns:a16="http://schemas.microsoft.com/office/drawing/2014/main" id="{728213CE-9B2C-430A-9884-1F85EC058A9D}"/>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86" name="【体育館・プール】&#10;一人当たり面積最大値テキスト">
          <a:extLst>
            <a:ext uri="{FF2B5EF4-FFF2-40B4-BE49-F238E27FC236}">
              <a16:creationId xmlns:a16="http://schemas.microsoft.com/office/drawing/2014/main" id="{170D910B-96A2-4D4F-90DD-D68266B0B53D}"/>
            </a:ext>
          </a:extLst>
        </xdr:cNvPr>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87" name="直線コネクタ 186">
          <a:extLst>
            <a:ext uri="{FF2B5EF4-FFF2-40B4-BE49-F238E27FC236}">
              <a16:creationId xmlns:a16="http://schemas.microsoft.com/office/drawing/2014/main" id="{DB8DD3BA-EF2F-4EA7-AA35-A46B1C3D0BB2}"/>
            </a:ext>
          </a:extLst>
        </xdr:cNvPr>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88" name="【体育館・プール】&#10;一人当たり面積平均値テキスト">
          <a:extLst>
            <a:ext uri="{FF2B5EF4-FFF2-40B4-BE49-F238E27FC236}">
              <a16:creationId xmlns:a16="http://schemas.microsoft.com/office/drawing/2014/main" id="{4E16A51E-EE9E-47F2-9516-1A8692F423CE}"/>
            </a:ext>
          </a:extLst>
        </xdr:cNvPr>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89" name="フローチャート: 判断 188">
          <a:extLst>
            <a:ext uri="{FF2B5EF4-FFF2-40B4-BE49-F238E27FC236}">
              <a16:creationId xmlns:a16="http://schemas.microsoft.com/office/drawing/2014/main" id="{4C363656-3554-4598-AFE7-C8D9C44576D3}"/>
            </a:ext>
          </a:extLst>
        </xdr:cNvPr>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90" name="フローチャート: 判断 189">
          <a:extLst>
            <a:ext uri="{FF2B5EF4-FFF2-40B4-BE49-F238E27FC236}">
              <a16:creationId xmlns:a16="http://schemas.microsoft.com/office/drawing/2014/main" id="{AF822C05-62C1-4F4A-986C-F2D6E8294A6F}"/>
            </a:ext>
          </a:extLst>
        </xdr:cNvPr>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126382</xdr:rowOff>
    </xdr:from>
    <xdr:ext cx="469744" cy="259045"/>
    <xdr:sp macro="" textlink="">
      <xdr:nvSpPr>
        <xdr:cNvPr id="191" name="n_1aveValue【体育館・プール】&#10;一人当たり面積">
          <a:extLst>
            <a:ext uri="{FF2B5EF4-FFF2-40B4-BE49-F238E27FC236}">
              <a16:creationId xmlns:a16="http://schemas.microsoft.com/office/drawing/2014/main" id="{19EF200D-0A73-40CB-8579-2CC9B1D9FC2F}"/>
            </a:ext>
          </a:extLst>
        </xdr:cNvPr>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92" name="フローチャート: 判断 191">
          <a:extLst>
            <a:ext uri="{FF2B5EF4-FFF2-40B4-BE49-F238E27FC236}">
              <a16:creationId xmlns:a16="http://schemas.microsoft.com/office/drawing/2014/main" id="{663DBAF2-3399-419B-8542-F042D58E4A1C}"/>
            </a:ext>
          </a:extLst>
        </xdr:cNvPr>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93" name="n_2aveValue【体育館・プール】&#10;一人当たり面積">
          <a:extLst>
            <a:ext uri="{FF2B5EF4-FFF2-40B4-BE49-F238E27FC236}">
              <a16:creationId xmlns:a16="http://schemas.microsoft.com/office/drawing/2014/main" id="{097B936A-AE82-4181-A78B-57234D11DC0F}"/>
            </a:ext>
          </a:extLst>
        </xdr:cNvPr>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71414677-6848-4ED3-8D8F-3438CEBF1F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157DDDBC-3768-42B3-8A16-FD201E22CB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DDD24E48-9F7D-4F4B-AE72-1031D8B8D4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39CA08E3-34E2-4624-968F-F7C52E1481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B61F856C-DEDE-4A03-8DCE-BE48EF6AD1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88265</xdr:rowOff>
    </xdr:from>
    <xdr:to>
      <xdr:col>50</xdr:col>
      <xdr:colOff>165100</xdr:colOff>
      <xdr:row>60</xdr:row>
      <xdr:rowOff>18415</xdr:rowOff>
    </xdr:to>
    <xdr:sp macro="" textlink="">
      <xdr:nvSpPr>
        <xdr:cNvPr id="199" name="楕円 198">
          <a:extLst>
            <a:ext uri="{FF2B5EF4-FFF2-40B4-BE49-F238E27FC236}">
              <a16:creationId xmlns:a16="http://schemas.microsoft.com/office/drawing/2014/main" id="{112971AE-B1AC-49B8-8139-558B18CBCF08}"/>
            </a:ext>
          </a:extLst>
        </xdr:cNvPr>
        <xdr:cNvSpPr/>
      </xdr:nvSpPr>
      <xdr:spPr>
        <a:xfrm>
          <a:off x="9588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93980</xdr:rowOff>
    </xdr:from>
    <xdr:to>
      <xdr:col>46</xdr:col>
      <xdr:colOff>38100</xdr:colOff>
      <xdr:row>60</xdr:row>
      <xdr:rowOff>24130</xdr:rowOff>
    </xdr:to>
    <xdr:sp macro="" textlink="">
      <xdr:nvSpPr>
        <xdr:cNvPr id="200" name="楕円 199">
          <a:extLst>
            <a:ext uri="{FF2B5EF4-FFF2-40B4-BE49-F238E27FC236}">
              <a16:creationId xmlns:a16="http://schemas.microsoft.com/office/drawing/2014/main" id="{63E1CDCA-74A2-4020-AB22-3AFA3E22C809}"/>
            </a:ext>
          </a:extLst>
        </xdr:cNvPr>
        <xdr:cNvSpPr/>
      </xdr:nvSpPr>
      <xdr:spPr>
        <a:xfrm>
          <a:off x="8699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139065</xdr:rowOff>
    </xdr:from>
    <xdr:to>
      <xdr:col>50</xdr:col>
      <xdr:colOff>114300</xdr:colOff>
      <xdr:row>59</xdr:row>
      <xdr:rowOff>144780</xdr:rowOff>
    </xdr:to>
    <xdr:cxnSp macro="">
      <xdr:nvCxnSpPr>
        <xdr:cNvPr id="201" name="直線コネクタ 200">
          <a:extLst>
            <a:ext uri="{FF2B5EF4-FFF2-40B4-BE49-F238E27FC236}">
              <a16:creationId xmlns:a16="http://schemas.microsoft.com/office/drawing/2014/main" id="{CA50A39F-4365-43CD-8249-9699ECFB0A9D}"/>
            </a:ext>
          </a:extLst>
        </xdr:cNvPr>
        <xdr:cNvCxnSpPr/>
      </xdr:nvCxnSpPr>
      <xdr:spPr>
        <a:xfrm flipV="1">
          <a:off x="8750300" y="102546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9542</xdr:rowOff>
    </xdr:from>
    <xdr:ext cx="469744" cy="259045"/>
    <xdr:sp macro="" textlink="">
      <xdr:nvSpPr>
        <xdr:cNvPr id="202" name="n_1mainValue【体育館・プール】&#10;一人当たり面積">
          <a:extLst>
            <a:ext uri="{FF2B5EF4-FFF2-40B4-BE49-F238E27FC236}">
              <a16:creationId xmlns:a16="http://schemas.microsoft.com/office/drawing/2014/main" id="{6089BA5D-53F3-4FEB-A823-DDC4760169D0}"/>
            </a:ext>
          </a:extLst>
        </xdr:cNvPr>
        <xdr:cNvSpPr txBox="1"/>
      </xdr:nvSpPr>
      <xdr:spPr>
        <a:xfrm>
          <a:off x="9391727" y="1029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15257</xdr:rowOff>
    </xdr:from>
    <xdr:ext cx="469744" cy="259045"/>
    <xdr:sp macro="" textlink="">
      <xdr:nvSpPr>
        <xdr:cNvPr id="203" name="n_2mainValue【体育館・プール】&#10;一人当たり面積">
          <a:extLst>
            <a:ext uri="{FF2B5EF4-FFF2-40B4-BE49-F238E27FC236}">
              <a16:creationId xmlns:a16="http://schemas.microsoft.com/office/drawing/2014/main" id="{8AF33D82-E074-4574-B68B-D269E6A28C8B}"/>
            </a:ext>
          </a:extLst>
        </xdr:cNvPr>
        <xdr:cNvSpPr txBox="1"/>
      </xdr:nvSpPr>
      <xdr:spPr>
        <a:xfrm>
          <a:off x="85154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a:extLst>
            <a:ext uri="{FF2B5EF4-FFF2-40B4-BE49-F238E27FC236}">
              <a16:creationId xmlns:a16="http://schemas.microsoft.com/office/drawing/2014/main" id="{D6119350-1AF0-4B23-B409-AC9F40EF7F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a:extLst>
            <a:ext uri="{FF2B5EF4-FFF2-40B4-BE49-F238E27FC236}">
              <a16:creationId xmlns:a16="http://schemas.microsoft.com/office/drawing/2014/main" id="{D82CF20A-F4BA-43B8-A17A-84DBD7C9DA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a:extLst>
            <a:ext uri="{FF2B5EF4-FFF2-40B4-BE49-F238E27FC236}">
              <a16:creationId xmlns:a16="http://schemas.microsoft.com/office/drawing/2014/main" id="{228B2BC5-6214-48FA-82B9-299134AF7D3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a:extLst>
            <a:ext uri="{FF2B5EF4-FFF2-40B4-BE49-F238E27FC236}">
              <a16:creationId xmlns:a16="http://schemas.microsoft.com/office/drawing/2014/main" id="{91AE30B9-7046-4F6A-9339-52E630625A2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a:extLst>
            <a:ext uri="{FF2B5EF4-FFF2-40B4-BE49-F238E27FC236}">
              <a16:creationId xmlns:a16="http://schemas.microsoft.com/office/drawing/2014/main" id="{642F88D1-FB53-4980-AF8D-00CF8D6699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a:extLst>
            <a:ext uri="{FF2B5EF4-FFF2-40B4-BE49-F238E27FC236}">
              <a16:creationId xmlns:a16="http://schemas.microsoft.com/office/drawing/2014/main" id="{B637CD4C-CF08-4DF7-BC88-679B23142A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a:extLst>
            <a:ext uri="{FF2B5EF4-FFF2-40B4-BE49-F238E27FC236}">
              <a16:creationId xmlns:a16="http://schemas.microsoft.com/office/drawing/2014/main" id="{5681A355-F0F5-4A6A-847B-AA5072306C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a:extLst>
            <a:ext uri="{FF2B5EF4-FFF2-40B4-BE49-F238E27FC236}">
              <a16:creationId xmlns:a16="http://schemas.microsoft.com/office/drawing/2014/main" id="{4EEB4A1E-9AD1-47CA-9667-5BF7358E62A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a:extLst>
            <a:ext uri="{FF2B5EF4-FFF2-40B4-BE49-F238E27FC236}">
              <a16:creationId xmlns:a16="http://schemas.microsoft.com/office/drawing/2014/main" id="{8F3ADD04-2115-44C9-BA6E-96822B16CC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a:extLst>
            <a:ext uri="{FF2B5EF4-FFF2-40B4-BE49-F238E27FC236}">
              <a16:creationId xmlns:a16="http://schemas.microsoft.com/office/drawing/2014/main" id="{28497924-4170-42BF-98E2-0DF3DFA8BA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a:extLst>
            <a:ext uri="{FF2B5EF4-FFF2-40B4-BE49-F238E27FC236}">
              <a16:creationId xmlns:a16="http://schemas.microsoft.com/office/drawing/2014/main" id="{F52A5777-2899-4F41-8D71-F0444B0344C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5" name="直線コネクタ 214">
          <a:extLst>
            <a:ext uri="{FF2B5EF4-FFF2-40B4-BE49-F238E27FC236}">
              <a16:creationId xmlns:a16="http://schemas.microsoft.com/office/drawing/2014/main" id="{194721CA-C5E9-4662-9179-6EF97F5DCC2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6" name="テキスト ボックス 215">
          <a:extLst>
            <a:ext uri="{FF2B5EF4-FFF2-40B4-BE49-F238E27FC236}">
              <a16:creationId xmlns:a16="http://schemas.microsoft.com/office/drawing/2014/main" id="{503066B4-9672-4635-8250-612D40BFD021}"/>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7" name="直線コネクタ 216">
          <a:extLst>
            <a:ext uri="{FF2B5EF4-FFF2-40B4-BE49-F238E27FC236}">
              <a16:creationId xmlns:a16="http://schemas.microsoft.com/office/drawing/2014/main" id="{2DBB389C-85BF-4320-8E43-8DB6BAF58A6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8" name="テキスト ボックス 217">
          <a:extLst>
            <a:ext uri="{FF2B5EF4-FFF2-40B4-BE49-F238E27FC236}">
              <a16:creationId xmlns:a16="http://schemas.microsoft.com/office/drawing/2014/main" id="{B85DCDA4-FE5E-4F56-AE0C-E7B74D163B1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9" name="直線コネクタ 218">
          <a:extLst>
            <a:ext uri="{FF2B5EF4-FFF2-40B4-BE49-F238E27FC236}">
              <a16:creationId xmlns:a16="http://schemas.microsoft.com/office/drawing/2014/main" id="{1C39C14D-14AA-415D-914E-60B57BB098E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0" name="テキスト ボックス 219">
          <a:extLst>
            <a:ext uri="{FF2B5EF4-FFF2-40B4-BE49-F238E27FC236}">
              <a16:creationId xmlns:a16="http://schemas.microsoft.com/office/drawing/2014/main" id="{F024462D-47A9-409D-9005-14F9EF97538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1" name="直線コネクタ 220">
          <a:extLst>
            <a:ext uri="{FF2B5EF4-FFF2-40B4-BE49-F238E27FC236}">
              <a16:creationId xmlns:a16="http://schemas.microsoft.com/office/drawing/2014/main" id="{B7C191D4-CE0B-460B-835C-4558BECF952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2" name="テキスト ボックス 221">
          <a:extLst>
            <a:ext uri="{FF2B5EF4-FFF2-40B4-BE49-F238E27FC236}">
              <a16:creationId xmlns:a16="http://schemas.microsoft.com/office/drawing/2014/main" id="{553D4767-F097-4672-BB8E-96607CEF55BB}"/>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a:extLst>
            <a:ext uri="{FF2B5EF4-FFF2-40B4-BE49-F238E27FC236}">
              <a16:creationId xmlns:a16="http://schemas.microsoft.com/office/drawing/2014/main" id="{9D9D7056-8902-4443-B92E-EA61DD24A06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084247A7-5A7B-42BD-9C96-39F364836AC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a:extLst>
            <a:ext uri="{FF2B5EF4-FFF2-40B4-BE49-F238E27FC236}">
              <a16:creationId xmlns:a16="http://schemas.microsoft.com/office/drawing/2014/main" id="{ECC4CFE6-9A79-4029-8CF1-7D0C10FE19B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26" name="直線コネクタ 225">
          <a:extLst>
            <a:ext uri="{FF2B5EF4-FFF2-40B4-BE49-F238E27FC236}">
              <a16:creationId xmlns:a16="http://schemas.microsoft.com/office/drawing/2014/main" id="{93420762-A6FC-4356-BD0B-0A0CDA162496}"/>
            </a:ext>
          </a:extLst>
        </xdr:cNvPr>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27" name="【福祉施設】&#10;有形固定資産減価償却率最小値テキスト">
          <a:extLst>
            <a:ext uri="{FF2B5EF4-FFF2-40B4-BE49-F238E27FC236}">
              <a16:creationId xmlns:a16="http://schemas.microsoft.com/office/drawing/2014/main" id="{7EE9A364-D2BB-47F3-B300-D7138E5E4833}"/>
            </a:ext>
          </a:extLst>
        </xdr:cNvPr>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28" name="直線コネクタ 227">
          <a:extLst>
            <a:ext uri="{FF2B5EF4-FFF2-40B4-BE49-F238E27FC236}">
              <a16:creationId xmlns:a16="http://schemas.microsoft.com/office/drawing/2014/main" id="{548CD227-75B2-4FDA-955A-1BD2416A60DD}"/>
            </a:ext>
          </a:extLst>
        </xdr:cNvPr>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9" name="【福祉施設】&#10;有形固定資産減価償却率最大値テキスト">
          <a:extLst>
            <a:ext uri="{FF2B5EF4-FFF2-40B4-BE49-F238E27FC236}">
              <a16:creationId xmlns:a16="http://schemas.microsoft.com/office/drawing/2014/main" id="{E48F8690-0289-4FED-8990-18FBC8F32BEC}"/>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0" name="直線コネクタ 229">
          <a:extLst>
            <a:ext uri="{FF2B5EF4-FFF2-40B4-BE49-F238E27FC236}">
              <a16:creationId xmlns:a16="http://schemas.microsoft.com/office/drawing/2014/main" id="{A450F0AF-C8E6-4983-83AE-5FCB866BA785}"/>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231" name="【福祉施設】&#10;有形固定資産減価償却率平均値テキスト">
          <a:extLst>
            <a:ext uri="{FF2B5EF4-FFF2-40B4-BE49-F238E27FC236}">
              <a16:creationId xmlns:a16="http://schemas.microsoft.com/office/drawing/2014/main" id="{78B1176A-A7C9-4241-81A7-0914FE90970C}"/>
            </a:ext>
          </a:extLst>
        </xdr:cNvPr>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32" name="フローチャート: 判断 231">
          <a:extLst>
            <a:ext uri="{FF2B5EF4-FFF2-40B4-BE49-F238E27FC236}">
              <a16:creationId xmlns:a16="http://schemas.microsoft.com/office/drawing/2014/main" id="{7BD0B6C4-4CAD-46DB-AF7C-81781B538AC4}"/>
            </a:ext>
          </a:extLst>
        </xdr:cNvPr>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33" name="フローチャート: 判断 232">
          <a:extLst>
            <a:ext uri="{FF2B5EF4-FFF2-40B4-BE49-F238E27FC236}">
              <a16:creationId xmlns:a16="http://schemas.microsoft.com/office/drawing/2014/main" id="{BE0168D1-0EDA-40BD-89AD-1375A367796B}"/>
            </a:ext>
          </a:extLst>
        </xdr:cNvPr>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66564</xdr:rowOff>
    </xdr:from>
    <xdr:ext cx="405111" cy="259045"/>
    <xdr:sp macro="" textlink="">
      <xdr:nvSpPr>
        <xdr:cNvPr id="234" name="n_1aveValue【福祉施設】&#10;有形固定資産減価償却率">
          <a:extLst>
            <a:ext uri="{FF2B5EF4-FFF2-40B4-BE49-F238E27FC236}">
              <a16:creationId xmlns:a16="http://schemas.microsoft.com/office/drawing/2014/main" id="{E11B822F-64F3-4681-8C53-EC77D04BFD5C}"/>
            </a:ext>
          </a:extLst>
        </xdr:cNvPr>
        <xdr:cNvSpPr txBox="1"/>
      </xdr:nvSpPr>
      <xdr:spPr>
        <a:xfrm>
          <a:off x="35820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235" name="フローチャート: 判断 234">
          <a:extLst>
            <a:ext uri="{FF2B5EF4-FFF2-40B4-BE49-F238E27FC236}">
              <a16:creationId xmlns:a16="http://schemas.microsoft.com/office/drawing/2014/main" id="{693425C9-F0E4-4990-A55A-25165FA9EE00}"/>
            </a:ext>
          </a:extLst>
        </xdr:cNvPr>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13733</xdr:rowOff>
    </xdr:from>
    <xdr:ext cx="405111" cy="259045"/>
    <xdr:sp macro="" textlink="">
      <xdr:nvSpPr>
        <xdr:cNvPr id="236" name="n_2aveValue【福祉施設】&#10;有形固定資産減価償却率">
          <a:extLst>
            <a:ext uri="{FF2B5EF4-FFF2-40B4-BE49-F238E27FC236}">
              <a16:creationId xmlns:a16="http://schemas.microsoft.com/office/drawing/2014/main" id="{73F80879-9BB9-4C98-BE7A-68138E13AE2A}"/>
            </a:ext>
          </a:extLst>
        </xdr:cNvPr>
        <xdr:cNvSpPr txBox="1"/>
      </xdr:nvSpPr>
      <xdr:spPr>
        <a:xfrm>
          <a:off x="2705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8B2F3D4F-BEDB-46C4-BB08-3B759C6F32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8D3C7DC4-EE54-4481-83F0-D9463FB2DA8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33F5CEE2-51C9-4782-8163-8267640C5F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D564FE97-2D95-488F-884A-FC0628DA1D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19DA8481-EE3F-4681-90E8-3A8B9733611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42" name="楕円 241">
          <a:extLst>
            <a:ext uri="{FF2B5EF4-FFF2-40B4-BE49-F238E27FC236}">
              <a16:creationId xmlns:a16="http://schemas.microsoft.com/office/drawing/2014/main" id="{C922E7FF-9A81-4C6B-8F3A-27177C21D46C}"/>
            </a:ext>
          </a:extLst>
        </xdr:cNvPr>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3302</xdr:rowOff>
    </xdr:from>
    <xdr:to>
      <xdr:col>15</xdr:col>
      <xdr:colOff>101600</xdr:colOff>
      <xdr:row>84</xdr:row>
      <xdr:rowOff>104902</xdr:rowOff>
    </xdr:to>
    <xdr:sp macro="" textlink="">
      <xdr:nvSpPr>
        <xdr:cNvPr id="243" name="楕円 242">
          <a:extLst>
            <a:ext uri="{FF2B5EF4-FFF2-40B4-BE49-F238E27FC236}">
              <a16:creationId xmlns:a16="http://schemas.microsoft.com/office/drawing/2014/main" id="{0BAAF629-CF00-4377-B569-3E0736F98B82}"/>
            </a:ext>
          </a:extLst>
        </xdr:cNvPr>
        <xdr:cNvSpPr/>
      </xdr:nvSpPr>
      <xdr:spPr>
        <a:xfrm>
          <a:off x="2857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54102</xdr:rowOff>
    </xdr:from>
    <xdr:to>
      <xdr:col>19</xdr:col>
      <xdr:colOff>177800</xdr:colOff>
      <xdr:row>85</xdr:row>
      <xdr:rowOff>38100</xdr:rowOff>
    </xdr:to>
    <xdr:cxnSp macro="">
      <xdr:nvCxnSpPr>
        <xdr:cNvPr id="244" name="直線コネクタ 243">
          <a:extLst>
            <a:ext uri="{FF2B5EF4-FFF2-40B4-BE49-F238E27FC236}">
              <a16:creationId xmlns:a16="http://schemas.microsoft.com/office/drawing/2014/main" id="{E1B93CDB-D0AA-4CAF-82EA-AEA3EB0AF572}"/>
            </a:ext>
          </a:extLst>
        </xdr:cNvPr>
        <xdr:cNvCxnSpPr/>
      </xdr:nvCxnSpPr>
      <xdr:spPr>
        <a:xfrm>
          <a:off x="2908300" y="1445590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80027</xdr:rowOff>
    </xdr:from>
    <xdr:ext cx="405111" cy="259045"/>
    <xdr:sp macro="" textlink="">
      <xdr:nvSpPr>
        <xdr:cNvPr id="245" name="n_1mainValue【福祉施設】&#10;有形固定資産減価償却率">
          <a:extLst>
            <a:ext uri="{FF2B5EF4-FFF2-40B4-BE49-F238E27FC236}">
              <a16:creationId xmlns:a16="http://schemas.microsoft.com/office/drawing/2014/main" id="{CDD40FE4-8FFD-4A73-9D29-D016AB390AD8}"/>
            </a:ext>
          </a:extLst>
        </xdr:cNvPr>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121429</xdr:rowOff>
    </xdr:from>
    <xdr:ext cx="405111" cy="259045"/>
    <xdr:sp macro="" textlink="">
      <xdr:nvSpPr>
        <xdr:cNvPr id="246" name="n_2mainValue【福祉施設】&#10;有形固定資産減価償却率">
          <a:extLst>
            <a:ext uri="{FF2B5EF4-FFF2-40B4-BE49-F238E27FC236}">
              <a16:creationId xmlns:a16="http://schemas.microsoft.com/office/drawing/2014/main" id="{28867815-3258-40AD-B9FC-0327EAF29BEE}"/>
            </a:ext>
          </a:extLst>
        </xdr:cNvPr>
        <xdr:cNvSpPr txBox="1"/>
      </xdr:nvSpPr>
      <xdr:spPr>
        <a:xfrm>
          <a:off x="2705744" y="1418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DB6025C5-6B64-412A-800D-62FDF2A3DD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89DCD5A9-3788-4E88-8119-9B8FC8261E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9D0617B2-9F0D-4B8F-A70D-7DBDDC5311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11457716-25E2-4940-ADC4-6D98237A285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4B25760B-5588-4E70-A083-D39F0B85BE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DB307279-2FE0-4805-BBBC-A47212CBFC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C4AFFA6E-24F0-4769-A11E-EB0A08C131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219A40EF-5F08-4002-99CB-2186232018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a:extLst>
            <a:ext uri="{FF2B5EF4-FFF2-40B4-BE49-F238E27FC236}">
              <a16:creationId xmlns:a16="http://schemas.microsoft.com/office/drawing/2014/main" id="{84EE8B68-AB6E-4A29-8D0F-AA759F8A68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a:extLst>
            <a:ext uri="{FF2B5EF4-FFF2-40B4-BE49-F238E27FC236}">
              <a16:creationId xmlns:a16="http://schemas.microsoft.com/office/drawing/2014/main" id="{48C2F15B-CFCD-47E9-9F23-A0A51630A15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a:extLst>
            <a:ext uri="{FF2B5EF4-FFF2-40B4-BE49-F238E27FC236}">
              <a16:creationId xmlns:a16="http://schemas.microsoft.com/office/drawing/2014/main" id="{0DBD039B-8B07-406E-B8AA-3691A5779DA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a:extLst>
            <a:ext uri="{FF2B5EF4-FFF2-40B4-BE49-F238E27FC236}">
              <a16:creationId xmlns:a16="http://schemas.microsoft.com/office/drawing/2014/main" id="{202F13B0-4D1B-40D7-907F-D14F5129DE3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a:extLst>
            <a:ext uri="{FF2B5EF4-FFF2-40B4-BE49-F238E27FC236}">
              <a16:creationId xmlns:a16="http://schemas.microsoft.com/office/drawing/2014/main" id="{D36A8A88-6C4E-4208-8D8F-D79663FAD16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a:extLst>
            <a:ext uri="{FF2B5EF4-FFF2-40B4-BE49-F238E27FC236}">
              <a16:creationId xmlns:a16="http://schemas.microsoft.com/office/drawing/2014/main" id="{B3B01158-E216-46BD-A746-4BAA6387297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a:extLst>
            <a:ext uri="{FF2B5EF4-FFF2-40B4-BE49-F238E27FC236}">
              <a16:creationId xmlns:a16="http://schemas.microsoft.com/office/drawing/2014/main" id="{28775498-BD0C-44E0-BBA4-F3ECDB74583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a:extLst>
            <a:ext uri="{FF2B5EF4-FFF2-40B4-BE49-F238E27FC236}">
              <a16:creationId xmlns:a16="http://schemas.microsoft.com/office/drawing/2014/main" id="{DA304D69-34DE-4585-8BA9-47545CABCE5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a:extLst>
            <a:ext uri="{FF2B5EF4-FFF2-40B4-BE49-F238E27FC236}">
              <a16:creationId xmlns:a16="http://schemas.microsoft.com/office/drawing/2014/main" id="{01E4CBF0-7D5B-4548-AF4D-9A48F2525B5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a:extLst>
            <a:ext uri="{FF2B5EF4-FFF2-40B4-BE49-F238E27FC236}">
              <a16:creationId xmlns:a16="http://schemas.microsoft.com/office/drawing/2014/main" id="{69C49319-877D-4EA8-8F37-9C7B22259C0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a:extLst>
            <a:ext uri="{FF2B5EF4-FFF2-40B4-BE49-F238E27FC236}">
              <a16:creationId xmlns:a16="http://schemas.microsoft.com/office/drawing/2014/main" id="{44A416EE-6289-4EF4-9665-ED7D088F0CB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a:extLst>
            <a:ext uri="{FF2B5EF4-FFF2-40B4-BE49-F238E27FC236}">
              <a16:creationId xmlns:a16="http://schemas.microsoft.com/office/drawing/2014/main" id="{EAEF4E6B-5C60-4311-90D2-F3B43B4FC4C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a:extLst>
            <a:ext uri="{FF2B5EF4-FFF2-40B4-BE49-F238E27FC236}">
              <a16:creationId xmlns:a16="http://schemas.microsoft.com/office/drawing/2014/main" id="{CDFF184E-6745-43AB-A7C3-834B154FF2D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a:extLst>
            <a:ext uri="{FF2B5EF4-FFF2-40B4-BE49-F238E27FC236}">
              <a16:creationId xmlns:a16="http://schemas.microsoft.com/office/drawing/2014/main" id="{9FFA6311-963B-4DEE-B705-3A7EA56F3D5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id="{99C2C929-C9C7-4152-99F4-4478737F04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id="{1E9BD266-844B-47DE-88FE-7F70BD1B04B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a:extLst>
            <a:ext uri="{FF2B5EF4-FFF2-40B4-BE49-F238E27FC236}">
              <a16:creationId xmlns:a16="http://schemas.microsoft.com/office/drawing/2014/main" id="{01484552-6CD0-4243-B51B-D06C04095C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72" name="直線コネクタ 271">
          <a:extLst>
            <a:ext uri="{FF2B5EF4-FFF2-40B4-BE49-F238E27FC236}">
              <a16:creationId xmlns:a16="http://schemas.microsoft.com/office/drawing/2014/main" id="{1AF60F5B-AE01-4610-B108-12A6AD1E2ED1}"/>
            </a:ext>
          </a:extLst>
        </xdr:cNvPr>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3" name="【福祉施設】&#10;一人当たり面積最小値テキスト">
          <a:extLst>
            <a:ext uri="{FF2B5EF4-FFF2-40B4-BE49-F238E27FC236}">
              <a16:creationId xmlns:a16="http://schemas.microsoft.com/office/drawing/2014/main" id="{37F143B1-9651-4E35-B070-3FA5951D2F3B}"/>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4" name="直線コネクタ 273">
          <a:extLst>
            <a:ext uri="{FF2B5EF4-FFF2-40B4-BE49-F238E27FC236}">
              <a16:creationId xmlns:a16="http://schemas.microsoft.com/office/drawing/2014/main" id="{27CE114A-F194-41A8-B5A8-7FA2821A6191}"/>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75" name="【福祉施設】&#10;一人当たり面積最大値テキスト">
          <a:extLst>
            <a:ext uri="{FF2B5EF4-FFF2-40B4-BE49-F238E27FC236}">
              <a16:creationId xmlns:a16="http://schemas.microsoft.com/office/drawing/2014/main" id="{7C4B56D3-1051-486E-A55E-8209C66B83E9}"/>
            </a:ext>
          </a:extLst>
        </xdr:cNvPr>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76" name="直線コネクタ 275">
          <a:extLst>
            <a:ext uri="{FF2B5EF4-FFF2-40B4-BE49-F238E27FC236}">
              <a16:creationId xmlns:a16="http://schemas.microsoft.com/office/drawing/2014/main" id="{EA06BB31-C7D7-4E51-BD0A-67EF08FF6281}"/>
            </a:ext>
          </a:extLst>
        </xdr:cNvPr>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77" name="【福祉施設】&#10;一人当たり面積平均値テキスト">
          <a:extLst>
            <a:ext uri="{FF2B5EF4-FFF2-40B4-BE49-F238E27FC236}">
              <a16:creationId xmlns:a16="http://schemas.microsoft.com/office/drawing/2014/main" id="{5096EDF8-4922-4C99-804E-B08FB1D02DE4}"/>
            </a:ext>
          </a:extLst>
        </xdr:cNvPr>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78" name="フローチャート: 判断 277">
          <a:extLst>
            <a:ext uri="{FF2B5EF4-FFF2-40B4-BE49-F238E27FC236}">
              <a16:creationId xmlns:a16="http://schemas.microsoft.com/office/drawing/2014/main" id="{D639E66F-1CAF-459B-BE1F-54C461CF8345}"/>
            </a:ext>
          </a:extLst>
        </xdr:cNvPr>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79" name="フローチャート: 判断 278">
          <a:extLst>
            <a:ext uri="{FF2B5EF4-FFF2-40B4-BE49-F238E27FC236}">
              <a16:creationId xmlns:a16="http://schemas.microsoft.com/office/drawing/2014/main" id="{89408743-4FF1-4C16-94A1-D4506B97CF56}"/>
            </a:ext>
          </a:extLst>
        </xdr:cNvPr>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104520</xdr:rowOff>
    </xdr:from>
    <xdr:ext cx="469744" cy="259045"/>
    <xdr:sp macro="" textlink="">
      <xdr:nvSpPr>
        <xdr:cNvPr id="280" name="n_1aveValue【福祉施設】&#10;一人当たり面積">
          <a:extLst>
            <a:ext uri="{FF2B5EF4-FFF2-40B4-BE49-F238E27FC236}">
              <a16:creationId xmlns:a16="http://schemas.microsoft.com/office/drawing/2014/main" id="{44E4C764-C727-4341-A4BA-81041ECC4E20}"/>
            </a:ext>
          </a:extLst>
        </xdr:cNvPr>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81" name="フローチャート: 判断 280">
          <a:extLst>
            <a:ext uri="{FF2B5EF4-FFF2-40B4-BE49-F238E27FC236}">
              <a16:creationId xmlns:a16="http://schemas.microsoft.com/office/drawing/2014/main" id="{A1762D04-51B7-473B-B72F-7E0BA68F09C4}"/>
            </a:ext>
          </a:extLst>
        </xdr:cNvPr>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29408</xdr:rowOff>
    </xdr:from>
    <xdr:ext cx="469744" cy="259045"/>
    <xdr:sp macro="" textlink="">
      <xdr:nvSpPr>
        <xdr:cNvPr id="282" name="n_2aveValue【福祉施設】&#10;一人当たり面積">
          <a:extLst>
            <a:ext uri="{FF2B5EF4-FFF2-40B4-BE49-F238E27FC236}">
              <a16:creationId xmlns:a16="http://schemas.microsoft.com/office/drawing/2014/main" id="{5634C7C7-EE8F-4F19-94A0-2F2FB115F7B3}"/>
            </a:ext>
          </a:extLst>
        </xdr:cNvPr>
        <xdr:cNvSpPr txBox="1"/>
      </xdr:nvSpPr>
      <xdr:spPr>
        <a:xfrm>
          <a:off x="8515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3CB5533-C831-423F-B0BF-9CD0242A35F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39A8FC1-0267-4736-805D-F7CACD1597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C9565B0-A3C8-44BA-B80E-ED9DA3C0F6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019506F-05C2-46F6-9495-41D10B3AAD1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303E28D-25D9-4B95-B289-157238F51A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157118</xdr:rowOff>
    </xdr:from>
    <xdr:to>
      <xdr:col>50</xdr:col>
      <xdr:colOff>165100</xdr:colOff>
      <xdr:row>85</xdr:row>
      <xdr:rowOff>87268</xdr:rowOff>
    </xdr:to>
    <xdr:sp macro="" textlink="">
      <xdr:nvSpPr>
        <xdr:cNvPr id="288" name="楕円 287">
          <a:extLst>
            <a:ext uri="{FF2B5EF4-FFF2-40B4-BE49-F238E27FC236}">
              <a16:creationId xmlns:a16="http://schemas.microsoft.com/office/drawing/2014/main" id="{4127B1B5-5BF8-4517-89C5-EFA392518A5E}"/>
            </a:ext>
          </a:extLst>
        </xdr:cNvPr>
        <xdr:cNvSpPr/>
      </xdr:nvSpPr>
      <xdr:spPr>
        <a:xfrm>
          <a:off x="9588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106499</xdr:rowOff>
    </xdr:from>
    <xdr:to>
      <xdr:col>46</xdr:col>
      <xdr:colOff>38100</xdr:colOff>
      <xdr:row>85</xdr:row>
      <xdr:rowOff>36649</xdr:rowOff>
    </xdr:to>
    <xdr:sp macro="" textlink="">
      <xdr:nvSpPr>
        <xdr:cNvPr id="289" name="楕円 288">
          <a:extLst>
            <a:ext uri="{FF2B5EF4-FFF2-40B4-BE49-F238E27FC236}">
              <a16:creationId xmlns:a16="http://schemas.microsoft.com/office/drawing/2014/main" id="{88A25761-B94F-409D-9CAE-A8660CBB5E58}"/>
            </a:ext>
          </a:extLst>
        </xdr:cNvPr>
        <xdr:cNvSpPr/>
      </xdr:nvSpPr>
      <xdr:spPr>
        <a:xfrm>
          <a:off x="8699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157299</xdr:rowOff>
    </xdr:from>
    <xdr:to>
      <xdr:col>50</xdr:col>
      <xdr:colOff>114300</xdr:colOff>
      <xdr:row>85</xdr:row>
      <xdr:rowOff>36468</xdr:rowOff>
    </xdr:to>
    <xdr:cxnSp macro="">
      <xdr:nvCxnSpPr>
        <xdr:cNvPr id="290" name="直線コネクタ 289">
          <a:extLst>
            <a:ext uri="{FF2B5EF4-FFF2-40B4-BE49-F238E27FC236}">
              <a16:creationId xmlns:a16="http://schemas.microsoft.com/office/drawing/2014/main" id="{25D2D011-3DA6-4F48-AA43-F6684853AA32}"/>
            </a:ext>
          </a:extLst>
        </xdr:cNvPr>
        <xdr:cNvCxnSpPr/>
      </xdr:nvCxnSpPr>
      <xdr:spPr>
        <a:xfrm>
          <a:off x="8750300" y="1455909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291" name="n_1mainValue【福祉施設】&#10;一人当たり面積">
          <a:extLst>
            <a:ext uri="{FF2B5EF4-FFF2-40B4-BE49-F238E27FC236}">
              <a16:creationId xmlns:a16="http://schemas.microsoft.com/office/drawing/2014/main" id="{ABA000F2-16FC-4A3C-A2E7-A805B050816B}"/>
            </a:ext>
          </a:extLst>
        </xdr:cNvPr>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53176</xdr:rowOff>
    </xdr:from>
    <xdr:ext cx="469744" cy="259045"/>
    <xdr:sp macro="" textlink="">
      <xdr:nvSpPr>
        <xdr:cNvPr id="292" name="n_2mainValue【福祉施設】&#10;一人当たり面積">
          <a:extLst>
            <a:ext uri="{FF2B5EF4-FFF2-40B4-BE49-F238E27FC236}">
              <a16:creationId xmlns:a16="http://schemas.microsoft.com/office/drawing/2014/main" id="{8983DAEF-AC6C-48A3-B95E-6F8F85028800}"/>
            </a:ext>
          </a:extLst>
        </xdr:cNvPr>
        <xdr:cNvSpPr txBox="1"/>
      </xdr:nvSpPr>
      <xdr:spPr>
        <a:xfrm>
          <a:off x="8515427" y="1428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a:extLst>
            <a:ext uri="{FF2B5EF4-FFF2-40B4-BE49-F238E27FC236}">
              <a16:creationId xmlns:a16="http://schemas.microsoft.com/office/drawing/2014/main" id="{2AE5B036-E842-49AF-9187-E310C4313B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a:extLst>
            <a:ext uri="{FF2B5EF4-FFF2-40B4-BE49-F238E27FC236}">
              <a16:creationId xmlns:a16="http://schemas.microsoft.com/office/drawing/2014/main" id="{93B0CB21-1D49-40C8-A168-B1AFEAA905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a:extLst>
            <a:ext uri="{FF2B5EF4-FFF2-40B4-BE49-F238E27FC236}">
              <a16:creationId xmlns:a16="http://schemas.microsoft.com/office/drawing/2014/main" id="{13B79058-EA85-4737-988C-B2011012BA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a:extLst>
            <a:ext uri="{FF2B5EF4-FFF2-40B4-BE49-F238E27FC236}">
              <a16:creationId xmlns:a16="http://schemas.microsoft.com/office/drawing/2014/main" id="{A105A428-CA7A-4BF2-922B-FFEEBE3B5A3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a:extLst>
            <a:ext uri="{FF2B5EF4-FFF2-40B4-BE49-F238E27FC236}">
              <a16:creationId xmlns:a16="http://schemas.microsoft.com/office/drawing/2014/main" id="{811EFEEC-EE33-46FB-BDE6-769E106FC0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a:extLst>
            <a:ext uri="{FF2B5EF4-FFF2-40B4-BE49-F238E27FC236}">
              <a16:creationId xmlns:a16="http://schemas.microsoft.com/office/drawing/2014/main" id="{74D92F0E-598D-47DE-8E79-D16F385873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a:extLst>
            <a:ext uri="{FF2B5EF4-FFF2-40B4-BE49-F238E27FC236}">
              <a16:creationId xmlns:a16="http://schemas.microsoft.com/office/drawing/2014/main" id="{15F36BB5-2498-4756-8C03-54C2C730B2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a:extLst>
            <a:ext uri="{FF2B5EF4-FFF2-40B4-BE49-F238E27FC236}">
              <a16:creationId xmlns:a16="http://schemas.microsoft.com/office/drawing/2014/main" id="{FFE487A0-2E7B-4E8B-9024-4F4DD6B2964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a:extLst>
            <a:ext uri="{FF2B5EF4-FFF2-40B4-BE49-F238E27FC236}">
              <a16:creationId xmlns:a16="http://schemas.microsoft.com/office/drawing/2014/main" id="{1403608F-EE3B-4D59-A284-F87AAE9462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a:extLst>
            <a:ext uri="{FF2B5EF4-FFF2-40B4-BE49-F238E27FC236}">
              <a16:creationId xmlns:a16="http://schemas.microsoft.com/office/drawing/2014/main" id="{40B84D74-0658-4A1F-BCDA-56504EAE8E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a:extLst>
            <a:ext uri="{FF2B5EF4-FFF2-40B4-BE49-F238E27FC236}">
              <a16:creationId xmlns:a16="http://schemas.microsoft.com/office/drawing/2014/main" id="{89FD8EE1-2F29-4CD0-8D38-99B3E7EFE9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a:extLst>
            <a:ext uri="{FF2B5EF4-FFF2-40B4-BE49-F238E27FC236}">
              <a16:creationId xmlns:a16="http://schemas.microsoft.com/office/drawing/2014/main" id="{F55BA821-A35C-4E1D-8C7D-3F7F2014E9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a:extLst>
            <a:ext uri="{FF2B5EF4-FFF2-40B4-BE49-F238E27FC236}">
              <a16:creationId xmlns:a16="http://schemas.microsoft.com/office/drawing/2014/main" id="{BFE10920-72A9-4BC1-9DB4-2C6B39B664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a:extLst>
            <a:ext uri="{FF2B5EF4-FFF2-40B4-BE49-F238E27FC236}">
              <a16:creationId xmlns:a16="http://schemas.microsoft.com/office/drawing/2014/main" id="{428FB50A-DB6B-4E4C-A396-0C23112438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a:extLst>
            <a:ext uri="{FF2B5EF4-FFF2-40B4-BE49-F238E27FC236}">
              <a16:creationId xmlns:a16="http://schemas.microsoft.com/office/drawing/2014/main" id="{2466502C-2646-46DE-A48B-AF706503EE8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a:extLst>
            <a:ext uri="{FF2B5EF4-FFF2-40B4-BE49-F238E27FC236}">
              <a16:creationId xmlns:a16="http://schemas.microsoft.com/office/drawing/2014/main" id="{2CDA1699-3FFC-40D0-AD7E-233C92E12BA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a:extLst>
            <a:ext uri="{FF2B5EF4-FFF2-40B4-BE49-F238E27FC236}">
              <a16:creationId xmlns:a16="http://schemas.microsoft.com/office/drawing/2014/main" id="{1B168831-5D1C-4F12-8442-E8E60E43824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a:extLst>
            <a:ext uri="{FF2B5EF4-FFF2-40B4-BE49-F238E27FC236}">
              <a16:creationId xmlns:a16="http://schemas.microsoft.com/office/drawing/2014/main" id="{F6814416-9B26-4E36-90E7-3C9E46A43C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a:extLst>
            <a:ext uri="{FF2B5EF4-FFF2-40B4-BE49-F238E27FC236}">
              <a16:creationId xmlns:a16="http://schemas.microsoft.com/office/drawing/2014/main" id="{5D2227EF-D263-4E8E-875F-5C63C072EC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a:extLst>
            <a:ext uri="{FF2B5EF4-FFF2-40B4-BE49-F238E27FC236}">
              <a16:creationId xmlns:a16="http://schemas.microsoft.com/office/drawing/2014/main" id="{28CD1D81-8FC9-4012-8EED-9DEACBEB73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a:extLst>
            <a:ext uri="{FF2B5EF4-FFF2-40B4-BE49-F238E27FC236}">
              <a16:creationId xmlns:a16="http://schemas.microsoft.com/office/drawing/2014/main" id="{0AAB7AE0-3FDE-4F83-8597-CDEA6B56B51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a:extLst>
            <a:ext uri="{FF2B5EF4-FFF2-40B4-BE49-F238E27FC236}">
              <a16:creationId xmlns:a16="http://schemas.microsoft.com/office/drawing/2014/main" id="{D312C941-A22B-4A09-8E3F-1B9EF26801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a:extLst>
            <a:ext uri="{FF2B5EF4-FFF2-40B4-BE49-F238E27FC236}">
              <a16:creationId xmlns:a16="http://schemas.microsoft.com/office/drawing/2014/main" id="{30831FF3-F3AA-4CAC-8EF7-113C9E3FFA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a:extLst>
            <a:ext uri="{FF2B5EF4-FFF2-40B4-BE49-F238E27FC236}">
              <a16:creationId xmlns:a16="http://schemas.microsoft.com/office/drawing/2014/main" id="{3CF9781B-6C99-4361-B6E6-A9E409123B1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a:extLst>
            <a:ext uri="{FF2B5EF4-FFF2-40B4-BE49-F238E27FC236}">
              <a16:creationId xmlns:a16="http://schemas.microsoft.com/office/drawing/2014/main" id="{35338E40-A4C9-4392-9635-A7AE49FFEE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a:extLst>
            <a:ext uri="{FF2B5EF4-FFF2-40B4-BE49-F238E27FC236}">
              <a16:creationId xmlns:a16="http://schemas.microsoft.com/office/drawing/2014/main" id="{0CE53BBD-4CA0-415D-90E4-AF8F8C6262A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a:extLst>
            <a:ext uri="{FF2B5EF4-FFF2-40B4-BE49-F238E27FC236}">
              <a16:creationId xmlns:a16="http://schemas.microsoft.com/office/drawing/2014/main" id="{0A3D2E59-1215-4A9F-8EE9-88A37CC0CD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a:extLst>
            <a:ext uri="{FF2B5EF4-FFF2-40B4-BE49-F238E27FC236}">
              <a16:creationId xmlns:a16="http://schemas.microsoft.com/office/drawing/2014/main" id="{36D7395B-AD79-4ABB-81B3-0051390531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a:extLst>
            <a:ext uri="{FF2B5EF4-FFF2-40B4-BE49-F238E27FC236}">
              <a16:creationId xmlns:a16="http://schemas.microsoft.com/office/drawing/2014/main" id="{825BD7D6-92D6-4B49-9B29-A355718740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a:extLst>
            <a:ext uri="{FF2B5EF4-FFF2-40B4-BE49-F238E27FC236}">
              <a16:creationId xmlns:a16="http://schemas.microsoft.com/office/drawing/2014/main" id="{103E0E5A-5A34-4BB0-BDCC-46B0728D5E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a:extLst>
            <a:ext uri="{FF2B5EF4-FFF2-40B4-BE49-F238E27FC236}">
              <a16:creationId xmlns:a16="http://schemas.microsoft.com/office/drawing/2014/main" id="{DF48FA57-E9F9-47D6-802B-AAA3B105E0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a:extLst>
            <a:ext uri="{FF2B5EF4-FFF2-40B4-BE49-F238E27FC236}">
              <a16:creationId xmlns:a16="http://schemas.microsoft.com/office/drawing/2014/main" id="{DE4AF2D7-60F7-43D8-87CB-D9463AC321A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5" name="正方形/長方形 324">
          <a:extLst>
            <a:ext uri="{FF2B5EF4-FFF2-40B4-BE49-F238E27FC236}">
              <a16:creationId xmlns:a16="http://schemas.microsoft.com/office/drawing/2014/main" id="{BFB4FD67-DFBA-4125-B350-130FEF4D6B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6" name="正方形/長方形 325">
          <a:extLst>
            <a:ext uri="{FF2B5EF4-FFF2-40B4-BE49-F238E27FC236}">
              <a16:creationId xmlns:a16="http://schemas.microsoft.com/office/drawing/2014/main" id="{3106D290-ED27-4F8E-AEAD-73712B258F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7" name="正方形/長方形 326">
          <a:extLst>
            <a:ext uri="{FF2B5EF4-FFF2-40B4-BE49-F238E27FC236}">
              <a16:creationId xmlns:a16="http://schemas.microsoft.com/office/drawing/2014/main" id="{0AC89816-334B-4518-AD5C-31463F199E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8" name="正方形/長方形 327">
          <a:extLst>
            <a:ext uri="{FF2B5EF4-FFF2-40B4-BE49-F238E27FC236}">
              <a16:creationId xmlns:a16="http://schemas.microsoft.com/office/drawing/2014/main" id="{C521B2D6-C765-4B88-85A4-D9C6611DCE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9" name="正方形/長方形 328">
          <a:extLst>
            <a:ext uri="{FF2B5EF4-FFF2-40B4-BE49-F238E27FC236}">
              <a16:creationId xmlns:a16="http://schemas.microsoft.com/office/drawing/2014/main" id="{86BC4A76-F2A2-47B0-BB8D-B1DB89A731F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0" name="正方形/長方形 329">
          <a:extLst>
            <a:ext uri="{FF2B5EF4-FFF2-40B4-BE49-F238E27FC236}">
              <a16:creationId xmlns:a16="http://schemas.microsoft.com/office/drawing/2014/main" id="{9DC192CE-7B7D-40D6-BD70-687BD42006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1" name="正方形/長方形 330">
          <a:extLst>
            <a:ext uri="{FF2B5EF4-FFF2-40B4-BE49-F238E27FC236}">
              <a16:creationId xmlns:a16="http://schemas.microsoft.com/office/drawing/2014/main" id="{272EA2FD-D18D-447D-9904-38E1291B1B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正方形/長方形 331">
          <a:extLst>
            <a:ext uri="{FF2B5EF4-FFF2-40B4-BE49-F238E27FC236}">
              <a16:creationId xmlns:a16="http://schemas.microsoft.com/office/drawing/2014/main" id="{991C14D7-9CF5-47F9-9D84-28E716971B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3" name="テキスト ボックス 332">
          <a:extLst>
            <a:ext uri="{FF2B5EF4-FFF2-40B4-BE49-F238E27FC236}">
              <a16:creationId xmlns:a16="http://schemas.microsoft.com/office/drawing/2014/main" id="{FE029FFF-FDB3-47E2-ACFF-F0A95A587C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4" name="直線コネクタ 333">
          <a:extLst>
            <a:ext uri="{FF2B5EF4-FFF2-40B4-BE49-F238E27FC236}">
              <a16:creationId xmlns:a16="http://schemas.microsoft.com/office/drawing/2014/main" id="{1470831A-2EC2-4CC4-80B7-5814C42D3E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5" name="テキスト ボックス 334">
          <a:extLst>
            <a:ext uri="{FF2B5EF4-FFF2-40B4-BE49-F238E27FC236}">
              <a16:creationId xmlns:a16="http://schemas.microsoft.com/office/drawing/2014/main" id="{B6051A1F-4047-4EE1-9597-2C451E4BC35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36" name="直線コネクタ 335">
          <a:extLst>
            <a:ext uri="{FF2B5EF4-FFF2-40B4-BE49-F238E27FC236}">
              <a16:creationId xmlns:a16="http://schemas.microsoft.com/office/drawing/2014/main" id="{1B46CBDB-26C9-44BD-A74C-A5A15742E03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37" name="テキスト ボックス 336">
          <a:extLst>
            <a:ext uri="{FF2B5EF4-FFF2-40B4-BE49-F238E27FC236}">
              <a16:creationId xmlns:a16="http://schemas.microsoft.com/office/drawing/2014/main" id="{7BDBDD00-6397-41D6-BD1F-4D49FD866FD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38" name="直線コネクタ 337">
          <a:extLst>
            <a:ext uri="{FF2B5EF4-FFF2-40B4-BE49-F238E27FC236}">
              <a16:creationId xmlns:a16="http://schemas.microsoft.com/office/drawing/2014/main" id="{2D957986-4D0D-4CD4-B683-85BA1C4A5DB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39" name="テキスト ボックス 338">
          <a:extLst>
            <a:ext uri="{FF2B5EF4-FFF2-40B4-BE49-F238E27FC236}">
              <a16:creationId xmlns:a16="http://schemas.microsoft.com/office/drawing/2014/main" id="{6E02248F-FDA2-47B7-B5D3-CBB765A28D5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0" name="直線コネクタ 339">
          <a:extLst>
            <a:ext uri="{FF2B5EF4-FFF2-40B4-BE49-F238E27FC236}">
              <a16:creationId xmlns:a16="http://schemas.microsoft.com/office/drawing/2014/main" id="{1E887353-4048-4B6E-ACE9-EA4CE32E243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1" name="テキスト ボックス 340">
          <a:extLst>
            <a:ext uri="{FF2B5EF4-FFF2-40B4-BE49-F238E27FC236}">
              <a16:creationId xmlns:a16="http://schemas.microsoft.com/office/drawing/2014/main" id="{0D57FD95-7CDB-4C2B-B8A2-20ABBF4F186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2" name="直線コネクタ 341">
          <a:extLst>
            <a:ext uri="{FF2B5EF4-FFF2-40B4-BE49-F238E27FC236}">
              <a16:creationId xmlns:a16="http://schemas.microsoft.com/office/drawing/2014/main" id="{5C373E61-4B7B-44CA-B536-07EC131E302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43" name="テキスト ボックス 342">
          <a:extLst>
            <a:ext uri="{FF2B5EF4-FFF2-40B4-BE49-F238E27FC236}">
              <a16:creationId xmlns:a16="http://schemas.microsoft.com/office/drawing/2014/main" id="{8AC2ED8B-2BE7-45F8-A868-70297D874489}"/>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4" name="直線コネクタ 343">
          <a:extLst>
            <a:ext uri="{FF2B5EF4-FFF2-40B4-BE49-F238E27FC236}">
              <a16:creationId xmlns:a16="http://schemas.microsoft.com/office/drawing/2014/main" id="{593C3843-ACB0-4246-A7FF-D6944BBF86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5" name="テキスト ボックス 344">
          <a:extLst>
            <a:ext uri="{FF2B5EF4-FFF2-40B4-BE49-F238E27FC236}">
              <a16:creationId xmlns:a16="http://schemas.microsoft.com/office/drawing/2014/main" id="{06E45E00-7133-41D7-9ADD-0FDAF41C12C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6" name="【保健センター・保健所】&#10;有形固定資産減価償却率グラフ枠">
          <a:extLst>
            <a:ext uri="{FF2B5EF4-FFF2-40B4-BE49-F238E27FC236}">
              <a16:creationId xmlns:a16="http://schemas.microsoft.com/office/drawing/2014/main" id="{9E9B9FB8-C3FC-4EBF-AC4C-EDC332D97E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347" name="直線コネクタ 346">
          <a:extLst>
            <a:ext uri="{FF2B5EF4-FFF2-40B4-BE49-F238E27FC236}">
              <a16:creationId xmlns:a16="http://schemas.microsoft.com/office/drawing/2014/main" id="{647D97D4-C2CF-45FA-A621-81531AF9081E}"/>
            </a:ext>
          </a:extLst>
        </xdr:cNvPr>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348" name="【保健センター・保健所】&#10;有形固定資産減価償却率最小値テキスト">
          <a:extLst>
            <a:ext uri="{FF2B5EF4-FFF2-40B4-BE49-F238E27FC236}">
              <a16:creationId xmlns:a16="http://schemas.microsoft.com/office/drawing/2014/main" id="{9DAF57DD-07AA-42B1-A19B-6F1C36FB0544}"/>
            </a:ext>
          </a:extLst>
        </xdr:cNvPr>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349" name="直線コネクタ 348">
          <a:extLst>
            <a:ext uri="{FF2B5EF4-FFF2-40B4-BE49-F238E27FC236}">
              <a16:creationId xmlns:a16="http://schemas.microsoft.com/office/drawing/2014/main" id="{7E2F5F1F-5988-4D9E-84A3-349549F5EE86}"/>
            </a:ext>
          </a:extLst>
        </xdr:cNvPr>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350" name="【保健センター・保健所】&#10;有形固定資産減価償却率最大値テキスト">
          <a:extLst>
            <a:ext uri="{FF2B5EF4-FFF2-40B4-BE49-F238E27FC236}">
              <a16:creationId xmlns:a16="http://schemas.microsoft.com/office/drawing/2014/main" id="{16401737-8621-42B6-B60A-54D3438DB3A5}"/>
            </a:ext>
          </a:extLst>
        </xdr:cNvPr>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351" name="直線コネクタ 350">
          <a:extLst>
            <a:ext uri="{FF2B5EF4-FFF2-40B4-BE49-F238E27FC236}">
              <a16:creationId xmlns:a16="http://schemas.microsoft.com/office/drawing/2014/main" id="{21F3C5BE-07D5-4F12-97A8-1FFA4D005DA1}"/>
            </a:ext>
          </a:extLst>
        </xdr:cNvPr>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352" name="【保健センター・保健所】&#10;有形固定資産減価償却率平均値テキスト">
          <a:extLst>
            <a:ext uri="{FF2B5EF4-FFF2-40B4-BE49-F238E27FC236}">
              <a16:creationId xmlns:a16="http://schemas.microsoft.com/office/drawing/2014/main" id="{FE361141-F5F1-49C0-A4E5-6F8ED0DEC144}"/>
            </a:ext>
          </a:extLst>
        </xdr:cNvPr>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353" name="フローチャート: 判断 352">
          <a:extLst>
            <a:ext uri="{FF2B5EF4-FFF2-40B4-BE49-F238E27FC236}">
              <a16:creationId xmlns:a16="http://schemas.microsoft.com/office/drawing/2014/main" id="{76FF8B30-48FC-4637-8283-F25A4B9B1C45}"/>
            </a:ext>
          </a:extLst>
        </xdr:cNvPr>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354" name="フローチャート: 判断 353">
          <a:extLst>
            <a:ext uri="{FF2B5EF4-FFF2-40B4-BE49-F238E27FC236}">
              <a16:creationId xmlns:a16="http://schemas.microsoft.com/office/drawing/2014/main" id="{92489029-B3D7-474D-8B41-F04199623A05}"/>
            </a:ext>
          </a:extLst>
        </xdr:cNvPr>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110507</xdr:rowOff>
    </xdr:from>
    <xdr:ext cx="405111" cy="259045"/>
    <xdr:sp macro="" textlink="">
      <xdr:nvSpPr>
        <xdr:cNvPr id="355" name="n_1aveValue【保健センター・保健所】&#10;有形固定資産減価償却率">
          <a:extLst>
            <a:ext uri="{FF2B5EF4-FFF2-40B4-BE49-F238E27FC236}">
              <a16:creationId xmlns:a16="http://schemas.microsoft.com/office/drawing/2014/main" id="{71A561EA-F6DA-4FF0-BE39-A2155A99507F}"/>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118364</xdr:rowOff>
    </xdr:from>
    <xdr:to>
      <xdr:col>76</xdr:col>
      <xdr:colOff>165100</xdr:colOff>
      <xdr:row>63</xdr:row>
      <xdr:rowOff>48514</xdr:rowOff>
    </xdr:to>
    <xdr:sp macro="" textlink="">
      <xdr:nvSpPr>
        <xdr:cNvPr id="356" name="フローチャート: 判断 355">
          <a:extLst>
            <a:ext uri="{FF2B5EF4-FFF2-40B4-BE49-F238E27FC236}">
              <a16:creationId xmlns:a16="http://schemas.microsoft.com/office/drawing/2014/main" id="{73BC1D13-E7A1-4062-96D8-9CAE2B888687}"/>
            </a:ext>
          </a:extLst>
        </xdr:cNvPr>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39641</xdr:rowOff>
    </xdr:from>
    <xdr:ext cx="405111" cy="259045"/>
    <xdr:sp macro="" textlink="">
      <xdr:nvSpPr>
        <xdr:cNvPr id="357" name="n_2aveValue【保健センター・保健所】&#10;有形固定資産減価償却率">
          <a:extLst>
            <a:ext uri="{FF2B5EF4-FFF2-40B4-BE49-F238E27FC236}">
              <a16:creationId xmlns:a16="http://schemas.microsoft.com/office/drawing/2014/main" id="{AF42A8F9-2BDB-4004-8EAE-4FECC18F43F7}"/>
            </a:ext>
          </a:extLst>
        </xdr:cNvPr>
        <xdr:cNvSpPr txBox="1"/>
      </xdr:nvSpPr>
      <xdr:spPr>
        <a:xfrm>
          <a:off x="14389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E2B6ED8D-E051-4FCE-BC8C-F240D5AC2B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8E1A7422-E285-4B9C-BFA1-5862950685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EEB6B5B6-7EA3-4B57-A08E-491847F4BF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16895965-79D1-462E-B0BC-5D4136F7BC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BB405A56-2F04-4D21-A670-9054D014F2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363" name="楕円 362">
          <a:extLst>
            <a:ext uri="{FF2B5EF4-FFF2-40B4-BE49-F238E27FC236}">
              <a16:creationId xmlns:a16="http://schemas.microsoft.com/office/drawing/2014/main" id="{9DCCA4F8-2CE2-4AAE-963B-C9BEE09D0840}"/>
            </a:ext>
          </a:extLst>
        </xdr:cNvPr>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29210</xdr:rowOff>
    </xdr:from>
    <xdr:to>
      <xdr:col>76</xdr:col>
      <xdr:colOff>165100</xdr:colOff>
      <xdr:row>59</xdr:row>
      <xdr:rowOff>130810</xdr:rowOff>
    </xdr:to>
    <xdr:sp macro="" textlink="">
      <xdr:nvSpPr>
        <xdr:cNvPr id="364" name="楕円 363">
          <a:extLst>
            <a:ext uri="{FF2B5EF4-FFF2-40B4-BE49-F238E27FC236}">
              <a16:creationId xmlns:a16="http://schemas.microsoft.com/office/drawing/2014/main" id="{9E270249-074D-4C36-9567-E5CAD8AC4B13}"/>
            </a:ext>
          </a:extLst>
        </xdr:cNvPr>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80010</xdr:rowOff>
    </xdr:to>
    <xdr:cxnSp macro="">
      <xdr:nvCxnSpPr>
        <xdr:cNvPr id="365" name="直線コネクタ 364">
          <a:extLst>
            <a:ext uri="{FF2B5EF4-FFF2-40B4-BE49-F238E27FC236}">
              <a16:creationId xmlns:a16="http://schemas.microsoft.com/office/drawing/2014/main" id="{7BF86C08-6247-49EA-B076-0D01A19BCA21}"/>
            </a:ext>
          </a:extLst>
        </xdr:cNvPr>
        <xdr:cNvCxnSpPr/>
      </xdr:nvCxnSpPr>
      <xdr:spPr>
        <a:xfrm>
          <a:off x="14592300" y="1019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366" name="n_1mainValue【保健センター・保健所】&#10;有形固定資産減価償却率">
          <a:extLst>
            <a:ext uri="{FF2B5EF4-FFF2-40B4-BE49-F238E27FC236}">
              <a16:creationId xmlns:a16="http://schemas.microsoft.com/office/drawing/2014/main" id="{2CD79727-AF84-4CA1-A521-CAABC353A05C}"/>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367" name="n_2mainValue【保健センター・保健所】&#10;有形固定資産減価償却率">
          <a:extLst>
            <a:ext uri="{FF2B5EF4-FFF2-40B4-BE49-F238E27FC236}">
              <a16:creationId xmlns:a16="http://schemas.microsoft.com/office/drawing/2014/main" id="{2E9F5DE8-C429-4543-AB23-9A8C2F45981C}"/>
            </a:ext>
          </a:extLst>
        </xdr:cNvPr>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2E901F83-370C-4421-A03F-767B2B54E3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6D270CA1-7318-4994-A52B-CD98E323B8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D80E78CB-A829-4B54-8D94-4FD908CB34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D226EE6D-56C9-42F1-A347-2370A681267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19108E7A-99D9-4156-93B9-A82DC2A242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510EF104-E972-4AE7-ABDD-05F32F7AFD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B9ACD5AD-7F0C-4F70-80C1-0D76EBE823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853B495F-259C-475B-BE2B-09604E895F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B40D5B6F-430A-42FE-9F98-03FBAB05BF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48CAD760-5D4D-480E-BD86-DECF1217084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8" name="直線コネクタ 377">
          <a:extLst>
            <a:ext uri="{FF2B5EF4-FFF2-40B4-BE49-F238E27FC236}">
              <a16:creationId xmlns:a16="http://schemas.microsoft.com/office/drawing/2014/main" id="{DAA5708B-F144-4346-A93B-4F1B6C5AB08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9" name="テキスト ボックス 378">
          <a:extLst>
            <a:ext uri="{FF2B5EF4-FFF2-40B4-BE49-F238E27FC236}">
              <a16:creationId xmlns:a16="http://schemas.microsoft.com/office/drawing/2014/main" id="{A5728F62-FF08-4F50-A041-B2167C9FC50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0" name="直線コネクタ 379">
          <a:extLst>
            <a:ext uri="{FF2B5EF4-FFF2-40B4-BE49-F238E27FC236}">
              <a16:creationId xmlns:a16="http://schemas.microsoft.com/office/drawing/2014/main" id="{09C4874A-E37E-4C2F-86A1-CD87672631F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1" name="テキスト ボックス 380">
          <a:extLst>
            <a:ext uri="{FF2B5EF4-FFF2-40B4-BE49-F238E27FC236}">
              <a16:creationId xmlns:a16="http://schemas.microsoft.com/office/drawing/2014/main" id="{B896E1CB-EE42-49DE-AA8B-B5C358CE4A8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2" name="直線コネクタ 381">
          <a:extLst>
            <a:ext uri="{FF2B5EF4-FFF2-40B4-BE49-F238E27FC236}">
              <a16:creationId xmlns:a16="http://schemas.microsoft.com/office/drawing/2014/main" id="{C06EDA37-3D69-46BE-8012-786ADB8E5D3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3" name="テキスト ボックス 382">
          <a:extLst>
            <a:ext uri="{FF2B5EF4-FFF2-40B4-BE49-F238E27FC236}">
              <a16:creationId xmlns:a16="http://schemas.microsoft.com/office/drawing/2014/main" id="{5873FD76-889D-425B-B822-9AE5EC969D7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4" name="直線コネクタ 383">
          <a:extLst>
            <a:ext uri="{FF2B5EF4-FFF2-40B4-BE49-F238E27FC236}">
              <a16:creationId xmlns:a16="http://schemas.microsoft.com/office/drawing/2014/main" id="{B3CD0F82-D206-4C78-AE12-94E57E0CC36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5" name="テキスト ボックス 384">
          <a:extLst>
            <a:ext uri="{FF2B5EF4-FFF2-40B4-BE49-F238E27FC236}">
              <a16:creationId xmlns:a16="http://schemas.microsoft.com/office/drawing/2014/main" id="{EDDCF8E2-329F-49DA-ABEF-2F321AFCC93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E3770A6A-3BF3-4FFC-BCAA-373F001BFE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AC452E80-D923-4C3F-98FF-ABDD9ABD72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A6E69736-1668-4594-BA39-F5179E33D1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389" name="直線コネクタ 388">
          <a:extLst>
            <a:ext uri="{FF2B5EF4-FFF2-40B4-BE49-F238E27FC236}">
              <a16:creationId xmlns:a16="http://schemas.microsoft.com/office/drawing/2014/main" id="{9D7C6DD7-4D8D-4D9F-95F4-E38C6BB66B49}"/>
            </a:ext>
          </a:extLst>
        </xdr:cNvPr>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5ABD18D7-79D2-4A64-9E28-EBBE603722EB}"/>
            </a:ext>
          </a:extLst>
        </xdr:cNvPr>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391" name="直線コネクタ 390">
          <a:extLst>
            <a:ext uri="{FF2B5EF4-FFF2-40B4-BE49-F238E27FC236}">
              <a16:creationId xmlns:a16="http://schemas.microsoft.com/office/drawing/2014/main" id="{ACC2BD19-246F-40DB-BA91-CBCD0741B22D}"/>
            </a:ext>
          </a:extLst>
        </xdr:cNvPr>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D15AE01F-B90C-4B22-8422-9CEA2EDA42E6}"/>
            </a:ext>
          </a:extLst>
        </xdr:cNvPr>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393" name="直線コネクタ 392">
          <a:extLst>
            <a:ext uri="{FF2B5EF4-FFF2-40B4-BE49-F238E27FC236}">
              <a16:creationId xmlns:a16="http://schemas.microsoft.com/office/drawing/2014/main" id="{1587FEAB-2F61-46FF-B7FA-41186E788B8D}"/>
            </a:ext>
          </a:extLst>
        </xdr:cNvPr>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2D69BB89-CEB0-4CE4-8BB1-B25A4F2A6414}"/>
            </a:ext>
          </a:extLst>
        </xdr:cNvPr>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395" name="フローチャート: 判断 394">
          <a:extLst>
            <a:ext uri="{FF2B5EF4-FFF2-40B4-BE49-F238E27FC236}">
              <a16:creationId xmlns:a16="http://schemas.microsoft.com/office/drawing/2014/main" id="{88F980D5-E238-4445-A0A1-06C315259243}"/>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396" name="フローチャート: 判断 395">
          <a:extLst>
            <a:ext uri="{FF2B5EF4-FFF2-40B4-BE49-F238E27FC236}">
              <a16:creationId xmlns:a16="http://schemas.microsoft.com/office/drawing/2014/main" id="{2D9B0D2A-AD5B-45F9-A75C-0D76EC31F759}"/>
            </a:ext>
          </a:extLst>
        </xdr:cNvPr>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28465</xdr:rowOff>
    </xdr:from>
    <xdr:ext cx="469744" cy="259045"/>
    <xdr:sp macro="" textlink="">
      <xdr:nvSpPr>
        <xdr:cNvPr id="397" name="n_1aveValue【保健センター・保健所】&#10;一人当たり面積">
          <a:extLst>
            <a:ext uri="{FF2B5EF4-FFF2-40B4-BE49-F238E27FC236}">
              <a16:creationId xmlns:a16="http://schemas.microsoft.com/office/drawing/2014/main" id="{248AB921-5D22-420E-AD1C-4018C60DB78E}"/>
            </a:ext>
          </a:extLst>
        </xdr:cNvPr>
        <xdr:cNvSpPr txBox="1"/>
      </xdr:nvSpPr>
      <xdr:spPr>
        <a:xfrm>
          <a:off x="210757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398" name="フローチャート: 判断 397">
          <a:extLst>
            <a:ext uri="{FF2B5EF4-FFF2-40B4-BE49-F238E27FC236}">
              <a16:creationId xmlns:a16="http://schemas.microsoft.com/office/drawing/2014/main" id="{9FEF2034-A164-4D7A-9263-58D65F971C13}"/>
            </a:ext>
          </a:extLst>
        </xdr:cNvPr>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161053</xdr:rowOff>
    </xdr:from>
    <xdr:ext cx="469744" cy="259045"/>
    <xdr:sp macro="" textlink="">
      <xdr:nvSpPr>
        <xdr:cNvPr id="399" name="n_2aveValue【保健センター・保健所】&#10;一人当たり面積">
          <a:extLst>
            <a:ext uri="{FF2B5EF4-FFF2-40B4-BE49-F238E27FC236}">
              <a16:creationId xmlns:a16="http://schemas.microsoft.com/office/drawing/2014/main" id="{620099E9-46F6-4E3C-9EE4-19C28A98049F}"/>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148DB4AD-3C08-4797-95E5-27103E93D0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C262A7F9-635F-4049-B6A4-1D7B88DFD5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DFB315EC-1E3B-4705-B1DC-1F5C22366C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29D06D88-366F-4DEF-ACF1-FF0980CD242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A158EE58-655E-4E42-A91E-EA004C31F6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xdr:rowOff>
    </xdr:from>
    <xdr:to>
      <xdr:col>112</xdr:col>
      <xdr:colOff>38100</xdr:colOff>
      <xdr:row>63</xdr:row>
      <xdr:rowOff>103378</xdr:rowOff>
    </xdr:to>
    <xdr:sp macro="" textlink="">
      <xdr:nvSpPr>
        <xdr:cNvPr id="405" name="楕円 404">
          <a:extLst>
            <a:ext uri="{FF2B5EF4-FFF2-40B4-BE49-F238E27FC236}">
              <a16:creationId xmlns:a16="http://schemas.microsoft.com/office/drawing/2014/main" id="{0435E854-57B7-40AA-A8B5-CB87D10D4120}"/>
            </a:ext>
          </a:extLst>
        </xdr:cNvPr>
        <xdr:cNvSpPr/>
      </xdr:nvSpPr>
      <xdr:spPr>
        <a:xfrm>
          <a:off x="2127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406" name="楕円 405">
          <a:extLst>
            <a:ext uri="{FF2B5EF4-FFF2-40B4-BE49-F238E27FC236}">
              <a16:creationId xmlns:a16="http://schemas.microsoft.com/office/drawing/2014/main" id="{C9D0B86C-4D07-47CC-9821-BFA47DD3C8B3}"/>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57150</xdr:rowOff>
    </xdr:to>
    <xdr:cxnSp macro="">
      <xdr:nvCxnSpPr>
        <xdr:cNvPr id="407" name="直線コネクタ 406">
          <a:extLst>
            <a:ext uri="{FF2B5EF4-FFF2-40B4-BE49-F238E27FC236}">
              <a16:creationId xmlns:a16="http://schemas.microsoft.com/office/drawing/2014/main" id="{159C694E-B364-4EDA-9561-A92FDC049411}"/>
            </a:ext>
          </a:extLst>
        </xdr:cNvPr>
        <xdr:cNvCxnSpPr/>
      </xdr:nvCxnSpPr>
      <xdr:spPr>
        <a:xfrm flipV="1">
          <a:off x="20434300" y="1085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94505</xdr:rowOff>
    </xdr:from>
    <xdr:ext cx="469744" cy="259045"/>
    <xdr:sp macro="" textlink="">
      <xdr:nvSpPr>
        <xdr:cNvPr id="408" name="n_1mainValue【保健センター・保健所】&#10;一人当たり面積">
          <a:extLst>
            <a:ext uri="{FF2B5EF4-FFF2-40B4-BE49-F238E27FC236}">
              <a16:creationId xmlns:a16="http://schemas.microsoft.com/office/drawing/2014/main" id="{4EC8F057-9B69-4AF0-868D-26186F974C21}"/>
            </a:ext>
          </a:extLst>
        </xdr:cNvPr>
        <xdr:cNvSpPr txBox="1"/>
      </xdr:nvSpPr>
      <xdr:spPr>
        <a:xfrm>
          <a:off x="21075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409" name="n_2mainValue【保健センター・保健所】&#10;一人当たり面積">
          <a:extLst>
            <a:ext uri="{FF2B5EF4-FFF2-40B4-BE49-F238E27FC236}">
              <a16:creationId xmlns:a16="http://schemas.microsoft.com/office/drawing/2014/main" id="{2263DA40-1D6C-4FD9-845F-3C530910579F}"/>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0" name="正方形/長方形 409">
          <a:extLst>
            <a:ext uri="{FF2B5EF4-FFF2-40B4-BE49-F238E27FC236}">
              <a16:creationId xmlns:a16="http://schemas.microsoft.com/office/drawing/2014/main" id="{A1D59EED-08CC-4702-B2CE-64E6FFE324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1" name="正方形/長方形 410">
          <a:extLst>
            <a:ext uri="{FF2B5EF4-FFF2-40B4-BE49-F238E27FC236}">
              <a16:creationId xmlns:a16="http://schemas.microsoft.com/office/drawing/2014/main" id="{E27D4E41-1531-4AF5-BBAC-FB9BA967BB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2" name="正方形/長方形 411">
          <a:extLst>
            <a:ext uri="{FF2B5EF4-FFF2-40B4-BE49-F238E27FC236}">
              <a16:creationId xmlns:a16="http://schemas.microsoft.com/office/drawing/2014/main" id="{A212C263-75C7-4F7A-AE34-F4DD6CE5F0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3" name="正方形/長方形 412">
          <a:extLst>
            <a:ext uri="{FF2B5EF4-FFF2-40B4-BE49-F238E27FC236}">
              <a16:creationId xmlns:a16="http://schemas.microsoft.com/office/drawing/2014/main" id="{C230CFBB-B3A0-4FE8-A788-B9B6D85385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4" name="正方形/長方形 413">
          <a:extLst>
            <a:ext uri="{FF2B5EF4-FFF2-40B4-BE49-F238E27FC236}">
              <a16:creationId xmlns:a16="http://schemas.microsoft.com/office/drawing/2014/main" id="{B64AB975-747B-410C-96C5-032B196DC1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5" name="正方形/長方形 414">
          <a:extLst>
            <a:ext uri="{FF2B5EF4-FFF2-40B4-BE49-F238E27FC236}">
              <a16:creationId xmlns:a16="http://schemas.microsoft.com/office/drawing/2014/main" id="{3D0F3F47-CA86-406D-9A49-22E76FA748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6" name="正方形/長方形 415">
          <a:extLst>
            <a:ext uri="{FF2B5EF4-FFF2-40B4-BE49-F238E27FC236}">
              <a16:creationId xmlns:a16="http://schemas.microsoft.com/office/drawing/2014/main" id="{4A1465E2-43B7-4955-B20A-9012BCFC654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7" name="正方形/長方形 416">
          <a:extLst>
            <a:ext uri="{FF2B5EF4-FFF2-40B4-BE49-F238E27FC236}">
              <a16:creationId xmlns:a16="http://schemas.microsoft.com/office/drawing/2014/main" id="{55FF999E-6735-4AFD-A48D-C79845514F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8" name="テキスト ボックス 417">
          <a:extLst>
            <a:ext uri="{FF2B5EF4-FFF2-40B4-BE49-F238E27FC236}">
              <a16:creationId xmlns:a16="http://schemas.microsoft.com/office/drawing/2014/main" id="{B82D7F81-B706-4BAD-B34F-05E9721B69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9" name="直線コネクタ 418">
          <a:extLst>
            <a:ext uri="{FF2B5EF4-FFF2-40B4-BE49-F238E27FC236}">
              <a16:creationId xmlns:a16="http://schemas.microsoft.com/office/drawing/2014/main" id="{C8B64798-12F6-4DC4-8572-B2AF9B182B3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20" name="テキスト ボックス 419">
          <a:extLst>
            <a:ext uri="{FF2B5EF4-FFF2-40B4-BE49-F238E27FC236}">
              <a16:creationId xmlns:a16="http://schemas.microsoft.com/office/drawing/2014/main" id="{5DFA55B5-BEEA-49EC-A17A-1443DC667EAD}"/>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1" name="直線コネクタ 420">
          <a:extLst>
            <a:ext uri="{FF2B5EF4-FFF2-40B4-BE49-F238E27FC236}">
              <a16:creationId xmlns:a16="http://schemas.microsoft.com/office/drawing/2014/main" id="{B12D1FFA-4F30-4FE3-ADB8-A867410DE77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2" name="テキスト ボックス 421">
          <a:extLst>
            <a:ext uri="{FF2B5EF4-FFF2-40B4-BE49-F238E27FC236}">
              <a16:creationId xmlns:a16="http://schemas.microsoft.com/office/drawing/2014/main" id="{12A7B9C9-AF74-4844-AE37-83AB8C4B0FC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3" name="直線コネクタ 422">
          <a:extLst>
            <a:ext uri="{FF2B5EF4-FFF2-40B4-BE49-F238E27FC236}">
              <a16:creationId xmlns:a16="http://schemas.microsoft.com/office/drawing/2014/main" id="{65E668A2-19C6-4087-B0C0-6BCED2FFFC6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4" name="テキスト ボックス 423">
          <a:extLst>
            <a:ext uri="{FF2B5EF4-FFF2-40B4-BE49-F238E27FC236}">
              <a16:creationId xmlns:a16="http://schemas.microsoft.com/office/drawing/2014/main" id="{CC0D3063-4B63-46C9-818D-2C20C5B7FD8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5" name="直線コネクタ 424">
          <a:extLst>
            <a:ext uri="{FF2B5EF4-FFF2-40B4-BE49-F238E27FC236}">
              <a16:creationId xmlns:a16="http://schemas.microsoft.com/office/drawing/2014/main" id="{CADD5F33-4086-42D2-87DC-AC58A9D5E2B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6" name="テキスト ボックス 425">
          <a:extLst>
            <a:ext uri="{FF2B5EF4-FFF2-40B4-BE49-F238E27FC236}">
              <a16:creationId xmlns:a16="http://schemas.microsoft.com/office/drawing/2014/main" id="{F15A6ACB-E4D5-43F0-9E61-6CF7D18C9A5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7" name="直線コネクタ 426">
          <a:extLst>
            <a:ext uri="{FF2B5EF4-FFF2-40B4-BE49-F238E27FC236}">
              <a16:creationId xmlns:a16="http://schemas.microsoft.com/office/drawing/2014/main" id="{5307C536-4C89-450D-8931-1863151B42B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8" name="テキスト ボックス 427">
          <a:extLst>
            <a:ext uri="{FF2B5EF4-FFF2-40B4-BE49-F238E27FC236}">
              <a16:creationId xmlns:a16="http://schemas.microsoft.com/office/drawing/2014/main" id="{B2912ADF-202D-4B4D-A4B9-F2C84A367F3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9" name="直線コネクタ 428">
          <a:extLst>
            <a:ext uri="{FF2B5EF4-FFF2-40B4-BE49-F238E27FC236}">
              <a16:creationId xmlns:a16="http://schemas.microsoft.com/office/drawing/2014/main" id="{178975AD-AAA0-4250-AA26-3CD16C906D5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0" name="テキスト ボックス 429">
          <a:extLst>
            <a:ext uri="{FF2B5EF4-FFF2-40B4-BE49-F238E27FC236}">
              <a16:creationId xmlns:a16="http://schemas.microsoft.com/office/drawing/2014/main" id="{BA8D88D4-8E1A-4328-9AF2-3FCCAF35BCD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1" name="直線コネクタ 430">
          <a:extLst>
            <a:ext uri="{FF2B5EF4-FFF2-40B4-BE49-F238E27FC236}">
              <a16:creationId xmlns:a16="http://schemas.microsoft.com/office/drawing/2014/main" id="{A10A6A41-27FB-4311-A245-A98AB7AE35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32" name="テキスト ボックス 431">
          <a:extLst>
            <a:ext uri="{FF2B5EF4-FFF2-40B4-BE49-F238E27FC236}">
              <a16:creationId xmlns:a16="http://schemas.microsoft.com/office/drawing/2014/main" id="{CD74C451-4458-4D1C-BEC1-5F496DCE14B3}"/>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3" name="【消防施設】&#10;有形固定資産減価償却率グラフ枠">
          <a:extLst>
            <a:ext uri="{FF2B5EF4-FFF2-40B4-BE49-F238E27FC236}">
              <a16:creationId xmlns:a16="http://schemas.microsoft.com/office/drawing/2014/main" id="{5093D5EE-1A1A-4615-9509-38C8672D68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434" name="直線コネクタ 433">
          <a:extLst>
            <a:ext uri="{FF2B5EF4-FFF2-40B4-BE49-F238E27FC236}">
              <a16:creationId xmlns:a16="http://schemas.microsoft.com/office/drawing/2014/main" id="{2FB7C838-3ADB-49CB-A9C9-E224F9E3D649}"/>
            </a:ext>
          </a:extLst>
        </xdr:cNvPr>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35" name="【消防施設】&#10;有形固定資産減価償却率最小値テキスト">
          <a:extLst>
            <a:ext uri="{FF2B5EF4-FFF2-40B4-BE49-F238E27FC236}">
              <a16:creationId xmlns:a16="http://schemas.microsoft.com/office/drawing/2014/main" id="{68FD83F4-BD7E-4CD7-8525-1712D1DD715C}"/>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36" name="直線コネクタ 435">
          <a:extLst>
            <a:ext uri="{FF2B5EF4-FFF2-40B4-BE49-F238E27FC236}">
              <a16:creationId xmlns:a16="http://schemas.microsoft.com/office/drawing/2014/main" id="{FD56988A-169F-4BF5-B594-66A8718DD1AC}"/>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37" name="【消防施設】&#10;有形固定資産減価償却率最大値テキスト">
          <a:extLst>
            <a:ext uri="{FF2B5EF4-FFF2-40B4-BE49-F238E27FC236}">
              <a16:creationId xmlns:a16="http://schemas.microsoft.com/office/drawing/2014/main" id="{939D0D13-90BC-401D-964D-A2CBBA7AD331}"/>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38" name="直線コネクタ 437">
          <a:extLst>
            <a:ext uri="{FF2B5EF4-FFF2-40B4-BE49-F238E27FC236}">
              <a16:creationId xmlns:a16="http://schemas.microsoft.com/office/drawing/2014/main" id="{50D658C1-81F9-4E14-9164-5C5A5E1E40B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118127</xdr:rowOff>
    </xdr:from>
    <xdr:ext cx="405111" cy="259045"/>
    <xdr:sp macro="" textlink="">
      <xdr:nvSpPr>
        <xdr:cNvPr id="439" name="【消防施設】&#10;有形固定資産減価償却率平均値テキスト">
          <a:extLst>
            <a:ext uri="{FF2B5EF4-FFF2-40B4-BE49-F238E27FC236}">
              <a16:creationId xmlns:a16="http://schemas.microsoft.com/office/drawing/2014/main" id="{FCB7A342-EC2F-441C-8D2C-B8C5FBD79C70}"/>
            </a:ext>
          </a:extLst>
        </xdr:cNvPr>
        <xdr:cNvSpPr txBox="1"/>
      </xdr:nvSpPr>
      <xdr:spPr>
        <a:xfrm>
          <a:off x="16357600" y="14348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440" name="フローチャート: 判断 439">
          <a:extLst>
            <a:ext uri="{FF2B5EF4-FFF2-40B4-BE49-F238E27FC236}">
              <a16:creationId xmlns:a16="http://schemas.microsoft.com/office/drawing/2014/main" id="{B0701AB7-F715-4918-AF96-59AE242AE124}"/>
            </a:ext>
          </a:extLst>
        </xdr:cNvPr>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441" name="フローチャート: 判断 440">
          <a:extLst>
            <a:ext uri="{FF2B5EF4-FFF2-40B4-BE49-F238E27FC236}">
              <a16:creationId xmlns:a16="http://schemas.microsoft.com/office/drawing/2014/main" id="{DEE3CD3F-8099-45BD-AE66-387E550F3F97}"/>
            </a:ext>
          </a:extLst>
        </xdr:cNvPr>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156227</xdr:rowOff>
    </xdr:from>
    <xdr:ext cx="405111" cy="259045"/>
    <xdr:sp macro="" textlink="">
      <xdr:nvSpPr>
        <xdr:cNvPr id="442" name="n_1aveValue【消防施設】&#10;有形固定資産減価償却率">
          <a:extLst>
            <a:ext uri="{FF2B5EF4-FFF2-40B4-BE49-F238E27FC236}">
              <a16:creationId xmlns:a16="http://schemas.microsoft.com/office/drawing/2014/main" id="{F7D525D3-F1FC-4D4A-A32A-67A632EEBE7D}"/>
            </a:ext>
          </a:extLst>
        </xdr:cNvPr>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443" name="フローチャート: 判断 442">
          <a:extLst>
            <a:ext uri="{FF2B5EF4-FFF2-40B4-BE49-F238E27FC236}">
              <a16:creationId xmlns:a16="http://schemas.microsoft.com/office/drawing/2014/main" id="{DDA40806-9F41-4034-96E9-477C183FE274}"/>
            </a:ext>
          </a:extLst>
        </xdr:cNvPr>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86</xdr:row>
      <xdr:rowOff>72407</xdr:rowOff>
    </xdr:from>
    <xdr:ext cx="405111" cy="259045"/>
    <xdr:sp macro="" textlink="">
      <xdr:nvSpPr>
        <xdr:cNvPr id="444" name="n_2aveValue【消防施設】&#10;有形固定資産減価償却率">
          <a:extLst>
            <a:ext uri="{FF2B5EF4-FFF2-40B4-BE49-F238E27FC236}">
              <a16:creationId xmlns:a16="http://schemas.microsoft.com/office/drawing/2014/main" id="{441B8ADF-B9AA-4D7F-8CE2-22D584C8272D}"/>
            </a:ext>
          </a:extLst>
        </xdr:cNvPr>
        <xdr:cNvSpPr txBox="1"/>
      </xdr:nvSpPr>
      <xdr:spPr>
        <a:xfrm>
          <a:off x="14389744"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3309321E-3C71-4B09-8F8C-5071FC47568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A62CD799-C2B8-489E-A2B9-94931300275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BB0F006C-D3EB-454D-B753-094B901FB31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F6663F6A-F84C-41D1-92AB-3DC73BD8C6E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CD2129CE-60D0-4678-ABF5-3BE9305C91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128270</xdr:rowOff>
    </xdr:from>
    <xdr:to>
      <xdr:col>81</xdr:col>
      <xdr:colOff>101600</xdr:colOff>
      <xdr:row>83</xdr:row>
      <xdr:rowOff>58420</xdr:rowOff>
    </xdr:to>
    <xdr:sp macro="" textlink="">
      <xdr:nvSpPr>
        <xdr:cNvPr id="450" name="楕円 449">
          <a:extLst>
            <a:ext uri="{FF2B5EF4-FFF2-40B4-BE49-F238E27FC236}">
              <a16:creationId xmlns:a16="http://schemas.microsoft.com/office/drawing/2014/main" id="{3556F085-1B7C-4760-8283-21075F3A4BF5}"/>
            </a:ext>
          </a:extLst>
        </xdr:cNvPr>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97789</xdr:rowOff>
    </xdr:from>
    <xdr:to>
      <xdr:col>76</xdr:col>
      <xdr:colOff>165100</xdr:colOff>
      <xdr:row>79</xdr:row>
      <xdr:rowOff>27939</xdr:rowOff>
    </xdr:to>
    <xdr:sp macro="" textlink="">
      <xdr:nvSpPr>
        <xdr:cNvPr id="451" name="楕円 450">
          <a:extLst>
            <a:ext uri="{FF2B5EF4-FFF2-40B4-BE49-F238E27FC236}">
              <a16:creationId xmlns:a16="http://schemas.microsoft.com/office/drawing/2014/main" id="{1CF62056-6E6E-4067-BF8A-07536BD4699B}"/>
            </a:ext>
          </a:extLst>
        </xdr:cNvPr>
        <xdr:cNvSpPr/>
      </xdr:nvSpPr>
      <xdr:spPr>
        <a:xfrm>
          <a:off x="14541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148589</xdr:rowOff>
    </xdr:from>
    <xdr:to>
      <xdr:col>81</xdr:col>
      <xdr:colOff>50800</xdr:colOff>
      <xdr:row>83</xdr:row>
      <xdr:rowOff>7620</xdr:rowOff>
    </xdr:to>
    <xdr:cxnSp macro="">
      <xdr:nvCxnSpPr>
        <xdr:cNvPr id="452" name="直線コネクタ 451">
          <a:extLst>
            <a:ext uri="{FF2B5EF4-FFF2-40B4-BE49-F238E27FC236}">
              <a16:creationId xmlns:a16="http://schemas.microsoft.com/office/drawing/2014/main" id="{DFC03278-072F-49AD-BB4D-93175240E02A}"/>
            </a:ext>
          </a:extLst>
        </xdr:cNvPr>
        <xdr:cNvCxnSpPr/>
      </xdr:nvCxnSpPr>
      <xdr:spPr>
        <a:xfrm>
          <a:off x="14592300" y="13521689"/>
          <a:ext cx="889000" cy="7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74947</xdr:rowOff>
    </xdr:from>
    <xdr:ext cx="405111" cy="259045"/>
    <xdr:sp macro="" textlink="">
      <xdr:nvSpPr>
        <xdr:cNvPr id="453" name="n_1mainValue【消防施設】&#10;有形固定資産減価償却率">
          <a:extLst>
            <a:ext uri="{FF2B5EF4-FFF2-40B4-BE49-F238E27FC236}">
              <a16:creationId xmlns:a16="http://schemas.microsoft.com/office/drawing/2014/main" id="{54F73AD0-A098-4D06-A47F-3DE9B782D590}"/>
            </a:ext>
          </a:extLst>
        </xdr:cNvPr>
        <xdr:cNvSpPr txBox="1"/>
      </xdr:nvSpPr>
      <xdr:spPr>
        <a:xfrm>
          <a:off x="15266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44466</xdr:rowOff>
    </xdr:from>
    <xdr:ext cx="405111" cy="259045"/>
    <xdr:sp macro="" textlink="">
      <xdr:nvSpPr>
        <xdr:cNvPr id="454" name="n_2mainValue【消防施設】&#10;有形固定資産減価償却率">
          <a:extLst>
            <a:ext uri="{FF2B5EF4-FFF2-40B4-BE49-F238E27FC236}">
              <a16:creationId xmlns:a16="http://schemas.microsoft.com/office/drawing/2014/main" id="{1230084A-8073-4C00-9BB5-4BD05A5B984D}"/>
            </a:ext>
          </a:extLst>
        </xdr:cNvPr>
        <xdr:cNvSpPr txBox="1"/>
      </xdr:nvSpPr>
      <xdr:spPr>
        <a:xfrm>
          <a:off x="14389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5" name="正方形/長方形 454">
          <a:extLst>
            <a:ext uri="{FF2B5EF4-FFF2-40B4-BE49-F238E27FC236}">
              <a16:creationId xmlns:a16="http://schemas.microsoft.com/office/drawing/2014/main" id="{0C466F25-8170-42C6-A1E4-B320FED056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6" name="正方形/長方形 455">
          <a:extLst>
            <a:ext uri="{FF2B5EF4-FFF2-40B4-BE49-F238E27FC236}">
              <a16:creationId xmlns:a16="http://schemas.microsoft.com/office/drawing/2014/main" id="{DD94FD7E-53CA-4382-82D8-C16BAD5B62A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7" name="正方形/長方形 456">
          <a:extLst>
            <a:ext uri="{FF2B5EF4-FFF2-40B4-BE49-F238E27FC236}">
              <a16:creationId xmlns:a16="http://schemas.microsoft.com/office/drawing/2014/main" id="{E591384C-2D3B-4240-83A4-970CB5994F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8" name="正方形/長方形 457">
          <a:extLst>
            <a:ext uri="{FF2B5EF4-FFF2-40B4-BE49-F238E27FC236}">
              <a16:creationId xmlns:a16="http://schemas.microsoft.com/office/drawing/2014/main" id="{F1C6E14D-4CA3-4B84-AAB5-7E4BD7D4AA3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9" name="正方形/長方形 458">
          <a:extLst>
            <a:ext uri="{FF2B5EF4-FFF2-40B4-BE49-F238E27FC236}">
              <a16:creationId xmlns:a16="http://schemas.microsoft.com/office/drawing/2014/main" id="{F20F9D04-3572-472C-95FC-591A7E799B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0" name="正方形/長方形 459">
          <a:extLst>
            <a:ext uri="{FF2B5EF4-FFF2-40B4-BE49-F238E27FC236}">
              <a16:creationId xmlns:a16="http://schemas.microsoft.com/office/drawing/2014/main" id="{CD197F80-62A5-43DE-BE43-342B2A9F2D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1" name="正方形/長方形 460">
          <a:extLst>
            <a:ext uri="{FF2B5EF4-FFF2-40B4-BE49-F238E27FC236}">
              <a16:creationId xmlns:a16="http://schemas.microsoft.com/office/drawing/2014/main" id="{B0317983-713C-4208-AFF8-6C7AC97406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2" name="正方形/長方形 461">
          <a:extLst>
            <a:ext uri="{FF2B5EF4-FFF2-40B4-BE49-F238E27FC236}">
              <a16:creationId xmlns:a16="http://schemas.microsoft.com/office/drawing/2014/main" id="{B1F571A0-1268-4401-939E-09E8F57CAF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3" name="テキスト ボックス 462">
          <a:extLst>
            <a:ext uri="{FF2B5EF4-FFF2-40B4-BE49-F238E27FC236}">
              <a16:creationId xmlns:a16="http://schemas.microsoft.com/office/drawing/2014/main" id="{62160B6F-DB90-4E9D-BF86-12A779BD9E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4" name="直線コネクタ 463">
          <a:extLst>
            <a:ext uri="{FF2B5EF4-FFF2-40B4-BE49-F238E27FC236}">
              <a16:creationId xmlns:a16="http://schemas.microsoft.com/office/drawing/2014/main" id="{87C5814C-9C95-4BC0-AF2F-0F6130B72F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5" name="直線コネクタ 464">
          <a:extLst>
            <a:ext uri="{FF2B5EF4-FFF2-40B4-BE49-F238E27FC236}">
              <a16:creationId xmlns:a16="http://schemas.microsoft.com/office/drawing/2014/main" id="{3BDEBDAD-536F-419F-8D1E-BD18A922644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6" name="テキスト ボックス 465">
          <a:extLst>
            <a:ext uri="{FF2B5EF4-FFF2-40B4-BE49-F238E27FC236}">
              <a16:creationId xmlns:a16="http://schemas.microsoft.com/office/drawing/2014/main" id="{CA02E27F-CE94-451F-9080-451049A0CAA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7" name="直線コネクタ 466">
          <a:extLst>
            <a:ext uri="{FF2B5EF4-FFF2-40B4-BE49-F238E27FC236}">
              <a16:creationId xmlns:a16="http://schemas.microsoft.com/office/drawing/2014/main" id="{5D55203E-420D-442E-8916-2ACA90BDCA4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8" name="テキスト ボックス 467">
          <a:extLst>
            <a:ext uri="{FF2B5EF4-FFF2-40B4-BE49-F238E27FC236}">
              <a16:creationId xmlns:a16="http://schemas.microsoft.com/office/drawing/2014/main" id="{01BEDC0A-D1CA-4653-8BB2-253E839B2CF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9" name="直線コネクタ 468">
          <a:extLst>
            <a:ext uri="{FF2B5EF4-FFF2-40B4-BE49-F238E27FC236}">
              <a16:creationId xmlns:a16="http://schemas.microsoft.com/office/drawing/2014/main" id="{A0A39118-BCD9-42E3-99D9-E93ABF6176F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0" name="テキスト ボックス 469">
          <a:extLst>
            <a:ext uri="{FF2B5EF4-FFF2-40B4-BE49-F238E27FC236}">
              <a16:creationId xmlns:a16="http://schemas.microsoft.com/office/drawing/2014/main" id="{368FB438-B7A3-4C6B-8717-382147D099C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1" name="直線コネクタ 470">
          <a:extLst>
            <a:ext uri="{FF2B5EF4-FFF2-40B4-BE49-F238E27FC236}">
              <a16:creationId xmlns:a16="http://schemas.microsoft.com/office/drawing/2014/main" id="{48BE44EE-0C60-4EA9-BA53-2EE7E4BFFF2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2" name="テキスト ボックス 471">
          <a:extLst>
            <a:ext uri="{FF2B5EF4-FFF2-40B4-BE49-F238E27FC236}">
              <a16:creationId xmlns:a16="http://schemas.microsoft.com/office/drawing/2014/main" id="{CDC3AC4E-8D85-4325-8D77-0EBE6343BE3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3" name="直線コネクタ 472">
          <a:extLst>
            <a:ext uri="{FF2B5EF4-FFF2-40B4-BE49-F238E27FC236}">
              <a16:creationId xmlns:a16="http://schemas.microsoft.com/office/drawing/2014/main" id="{D30FEB5D-CF31-48EA-BD37-0071578159E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4" name="テキスト ボックス 473">
          <a:extLst>
            <a:ext uri="{FF2B5EF4-FFF2-40B4-BE49-F238E27FC236}">
              <a16:creationId xmlns:a16="http://schemas.microsoft.com/office/drawing/2014/main" id="{387B6AC2-FF31-45F8-8AD4-0E29C48BCDE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5" name="直線コネクタ 474">
          <a:extLst>
            <a:ext uri="{FF2B5EF4-FFF2-40B4-BE49-F238E27FC236}">
              <a16:creationId xmlns:a16="http://schemas.microsoft.com/office/drawing/2014/main" id="{D5DFD350-7778-40B3-A25B-DBB123C7EF3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6" name="テキスト ボックス 475">
          <a:extLst>
            <a:ext uri="{FF2B5EF4-FFF2-40B4-BE49-F238E27FC236}">
              <a16:creationId xmlns:a16="http://schemas.microsoft.com/office/drawing/2014/main" id="{C3CEC516-2F31-41AF-A5A1-08FE174DB4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7" name="【消防施設】&#10;一人当たり面積グラフ枠">
          <a:extLst>
            <a:ext uri="{FF2B5EF4-FFF2-40B4-BE49-F238E27FC236}">
              <a16:creationId xmlns:a16="http://schemas.microsoft.com/office/drawing/2014/main" id="{49EF8FB7-5EB6-4064-9714-19B3F8CDDE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478" name="直線コネクタ 477">
          <a:extLst>
            <a:ext uri="{FF2B5EF4-FFF2-40B4-BE49-F238E27FC236}">
              <a16:creationId xmlns:a16="http://schemas.microsoft.com/office/drawing/2014/main" id="{8F747A11-C659-4EB5-9CA3-E6048F7DD5A4}"/>
            </a:ext>
          </a:extLst>
        </xdr:cNvPr>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479" name="【消防施設】&#10;一人当たり面積最小値テキスト">
          <a:extLst>
            <a:ext uri="{FF2B5EF4-FFF2-40B4-BE49-F238E27FC236}">
              <a16:creationId xmlns:a16="http://schemas.microsoft.com/office/drawing/2014/main" id="{1527C4DA-EBC3-4DC1-8AE7-7FADB3F057F6}"/>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480" name="直線コネクタ 479">
          <a:extLst>
            <a:ext uri="{FF2B5EF4-FFF2-40B4-BE49-F238E27FC236}">
              <a16:creationId xmlns:a16="http://schemas.microsoft.com/office/drawing/2014/main" id="{C8BBBAA3-4BBD-41C2-A15C-30948EE69D33}"/>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481" name="【消防施設】&#10;一人当たり面積最大値テキスト">
          <a:extLst>
            <a:ext uri="{FF2B5EF4-FFF2-40B4-BE49-F238E27FC236}">
              <a16:creationId xmlns:a16="http://schemas.microsoft.com/office/drawing/2014/main" id="{2BE282F5-821A-4414-B3BE-5617D22B1127}"/>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482" name="直線コネクタ 481">
          <a:extLst>
            <a:ext uri="{FF2B5EF4-FFF2-40B4-BE49-F238E27FC236}">
              <a16:creationId xmlns:a16="http://schemas.microsoft.com/office/drawing/2014/main" id="{5A756282-281D-465B-93EC-E1FCC2D79A83}"/>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483" name="【消防施設】&#10;一人当たり面積平均値テキスト">
          <a:extLst>
            <a:ext uri="{FF2B5EF4-FFF2-40B4-BE49-F238E27FC236}">
              <a16:creationId xmlns:a16="http://schemas.microsoft.com/office/drawing/2014/main" id="{CB48AAF6-A7FF-4BF5-B70C-5F7BD6264895}"/>
            </a:ext>
          </a:extLst>
        </xdr:cNvPr>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484" name="フローチャート: 判断 483">
          <a:extLst>
            <a:ext uri="{FF2B5EF4-FFF2-40B4-BE49-F238E27FC236}">
              <a16:creationId xmlns:a16="http://schemas.microsoft.com/office/drawing/2014/main" id="{428CB48F-6959-4597-AB32-69DECB680DDB}"/>
            </a:ext>
          </a:extLst>
        </xdr:cNvPr>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485" name="フローチャート: 判断 484">
          <a:extLst>
            <a:ext uri="{FF2B5EF4-FFF2-40B4-BE49-F238E27FC236}">
              <a16:creationId xmlns:a16="http://schemas.microsoft.com/office/drawing/2014/main" id="{93944D1F-FD4E-4670-BAAD-762E9EA255BA}"/>
            </a:ext>
          </a:extLst>
        </xdr:cNvPr>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97807</xdr:rowOff>
    </xdr:from>
    <xdr:ext cx="469744" cy="259045"/>
    <xdr:sp macro="" textlink="">
      <xdr:nvSpPr>
        <xdr:cNvPr id="486" name="n_1aveValue【消防施設】&#10;一人当たり面積">
          <a:extLst>
            <a:ext uri="{FF2B5EF4-FFF2-40B4-BE49-F238E27FC236}">
              <a16:creationId xmlns:a16="http://schemas.microsoft.com/office/drawing/2014/main" id="{19B65EF6-A334-46DD-88A9-73E13A3C5BF1}"/>
            </a:ext>
          </a:extLst>
        </xdr:cNvPr>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487" name="フローチャート: 判断 486">
          <a:extLst>
            <a:ext uri="{FF2B5EF4-FFF2-40B4-BE49-F238E27FC236}">
              <a16:creationId xmlns:a16="http://schemas.microsoft.com/office/drawing/2014/main" id="{F44EA18C-B33F-4C6F-8863-3527C828C0A2}"/>
            </a:ext>
          </a:extLst>
        </xdr:cNvPr>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93997</xdr:rowOff>
    </xdr:from>
    <xdr:ext cx="469744" cy="259045"/>
    <xdr:sp macro="" textlink="">
      <xdr:nvSpPr>
        <xdr:cNvPr id="488" name="n_2aveValue【消防施設】&#10;一人当たり面積">
          <a:extLst>
            <a:ext uri="{FF2B5EF4-FFF2-40B4-BE49-F238E27FC236}">
              <a16:creationId xmlns:a16="http://schemas.microsoft.com/office/drawing/2014/main" id="{2A0A3D2F-93F6-4966-950E-3E4218493419}"/>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84A5AF68-99D8-43D6-9D47-A88FE095E5C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59751029-BB97-4403-B2F2-0AB6E133961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AE74596D-8A1E-4E91-9CFB-1F70CA31177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26123EA2-0919-44BC-972D-BAAA9F9C6B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EED867C4-C576-416F-92FB-B39832E6FCB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33020</xdr:rowOff>
    </xdr:from>
    <xdr:to>
      <xdr:col>112</xdr:col>
      <xdr:colOff>38100</xdr:colOff>
      <xdr:row>83</xdr:row>
      <xdr:rowOff>134620</xdr:rowOff>
    </xdr:to>
    <xdr:sp macro="" textlink="">
      <xdr:nvSpPr>
        <xdr:cNvPr id="494" name="楕円 493">
          <a:extLst>
            <a:ext uri="{FF2B5EF4-FFF2-40B4-BE49-F238E27FC236}">
              <a16:creationId xmlns:a16="http://schemas.microsoft.com/office/drawing/2014/main" id="{D88F841D-07CB-4038-9B8B-5F7E3AC91218}"/>
            </a:ext>
          </a:extLst>
        </xdr:cNvPr>
        <xdr:cNvSpPr/>
      </xdr:nvSpPr>
      <xdr:spPr>
        <a:xfrm>
          <a:off x="2127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48261</xdr:rowOff>
    </xdr:from>
    <xdr:to>
      <xdr:col>107</xdr:col>
      <xdr:colOff>101600</xdr:colOff>
      <xdr:row>83</xdr:row>
      <xdr:rowOff>149861</xdr:rowOff>
    </xdr:to>
    <xdr:sp macro="" textlink="">
      <xdr:nvSpPr>
        <xdr:cNvPr id="495" name="楕円 494">
          <a:extLst>
            <a:ext uri="{FF2B5EF4-FFF2-40B4-BE49-F238E27FC236}">
              <a16:creationId xmlns:a16="http://schemas.microsoft.com/office/drawing/2014/main" id="{F99B6588-CB1A-4F02-BD1C-EBBE621D8D39}"/>
            </a:ext>
          </a:extLst>
        </xdr:cNvPr>
        <xdr:cNvSpPr/>
      </xdr:nvSpPr>
      <xdr:spPr>
        <a:xfrm>
          <a:off x="2038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83820</xdr:rowOff>
    </xdr:from>
    <xdr:to>
      <xdr:col>111</xdr:col>
      <xdr:colOff>177800</xdr:colOff>
      <xdr:row>83</xdr:row>
      <xdr:rowOff>99061</xdr:rowOff>
    </xdr:to>
    <xdr:cxnSp macro="">
      <xdr:nvCxnSpPr>
        <xdr:cNvPr id="496" name="直線コネクタ 495">
          <a:extLst>
            <a:ext uri="{FF2B5EF4-FFF2-40B4-BE49-F238E27FC236}">
              <a16:creationId xmlns:a16="http://schemas.microsoft.com/office/drawing/2014/main" id="{7748330E-EF41-4862-86E7-A197382021EB}"/>
            </a:ext>
          </a:extLst>
        </xdr:cNvPr>
        <xdr:cNvCxnSpPr/>
      </xdr:nvCxnSpPr>
      <xdr:spPr>
        <a:xfrm flipV="1">
          <a:off x="20434300" y="143141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125747</xdr:rowOff>
    </xdr:from>
    <xdr:ext cx="469744" cy="259045"/>
    <xdr:sp macro="" textlink="">
      <xdr:nvSpPr>
        <xdr:cNvPr id="497" name="n_1mainValue【消防施設】&#10;一人当たり面積">
          <a:extLst>
            <a:ext uri="{FF2B5EF4-FFF2-40B4-BE49-F238E27FC236}">
              <a16:creationId xmlns:a16="http://schemas.microsoft.com/office/drawing/2014/main" id="{B849756E-6B5F-4CE4-BE5D-38B1DC872802}"/>
            </a:ext>
          </a:extLst>
        </xdr:cNvPr>
        <xdr:cNvSpPr txBox="1"/>
      </xdr:nvSpPr>
      <xdr:spPr>
        <a:xfrm>
          <a:off x="210757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140988</xdr:rowOff>
    </xdr:from>
    <xdr:ext cx="469744" cy="259045"/>
    <xdr:sp macro="" textlink="">
      <xdr:nvSpPr>
        <xdr:cNvPr id="498" name="n_2mainValue【消防施設】&#10;一人当たり面積">
          <a:extLst>
            <a:ext uri="{FF2B5EF4-FFF2-40B4-BE49-F238E27FC236}">
              <a16:creationId xmlns:a16="http://schemas.microsoft.com/office/drawing/2014/main" id="{977919FD-C392-43AA-BE4E-6104C7AC1202}"/>
            </a:ext>
          </a:extLst>
        </xdr:cNvPr>
        <xdr:cNvSpPr txBox="1"/>
      </xdr:nvSpPr>
      <xdr:spPr>
        <a:xfrm>
          <a:off x="201994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a:extLst>
            <a:ext uri="{FF2B5EF4-FFF2-40B4-BE49-F238E27FC236}">
              <a16:creationId xmlns:a16="http://schemas.microsoft.com/office/drawing/2014/main" id="{D749F2DB-DBB9-48E0-9D0C-12EA4A41E5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a:extLst>
            <a:ext uri="{FF2B5EF4-FFF2-40B4-BE49-F238E27FC236}">
              <a16:creationId xmlns:a16="http://schemas.microsoft.com/office/drawing/2014/main" id="{D2ADFC0E-C6FC-412D-B531-1DBDBBB43A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a:extLst>
            <a:ext uri="{FF2B5EF4-FFF2-40B4-BE49-F238E27FC236}">
              <a16:creationId xmlns:a16="http://schemas.microsoft.com/office/drawing/2014/main" id="{5789657B-8F30-4E18-8C30-6E6C2A1389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a:extLst>
            <a:ext uri="{FF2B5EF4-FFF2-40B4-BE49-F238E27FC236}">
              <a16:creationId xmlns:a16="http://schemas.microsoft.com/office/drawing/2014/main" id="{37FCB15E-F146-4DF2-9E86-D1776913A7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a:extLst>
            <a:ext uri="{FF2B5EF4-FFF2-40B4-BE49-F238E27FC236}">
              <a16:creationId xmlns:a16="http://schemas.microsoft.com/office/drawing/2014/main" id="{422732EE-8601-4AF1-BDE7-68D43A6B07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a:extLst>
            <a:ext uri="{FF2B5EF4-FFF2-40B4-BE49-F238E27FC236}">
              <a16:creationId xmlns:a16="http://schemas.microsoft.com/office/drawing/2014/main" id="{95DBECF5-2AFA-4070-816E-FEAFA0EABA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a:extLst>
            <a:ext uri="{FF2B5EF4-FFF2-40B4-BE49-F238E27FC236}">
              <a16:creationId xmlns:a16="http://schemas.microsoft.com/office/drawing/2014/main" id="{F1C7DA70-846D-4153-A72C-D7E0ECD8B2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a:extLst>
            <a:ext uri="{FF2B5EF4-FFF2-40B4-BE49-F238E27FC236}">
              <a16:creationId xmlns:a16="http://schemas.microsoft.com/office/drawing/2014/main" id="{835A49CE-2710-46EE-A0A6-A5B47BDF7E3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a:extLst>
            <a:ext uri="{FF2B5EF4-FFF2-40B4-BE49-F238E27FC236}">
              <a16:creationId xmlns:a16="http://schemas.microsoft.com/office/drawing/2014/main" id="{08441682-509E-4C4C-B1E1-33C30D79A3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a:extLst>
            <a:ext uri="{FF2B5EF4-FFF2-40B4-BE49-F238E27FC236}">
              <a16:creationId xmlns:a16="http://schemas.microsoft.com/office/drawing/2014/main" id="{C3C30AD9-68E9-4F44-B50D-3A624EB6FF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9" name="テキスト ボックス 508">
          <a:extLst>
            <a:ext uri="{FF2B5EF4-FFF2-40B4-BE49-F238E27FC236}">
              <a16:creationId xmlns:a16="http://schemas.microsoft.com/office/drawing/2014/main" id="{9DF6A026-776C-4D72-9F56-855003FAAAD9}"/>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0" name="直線コネクタ 509">
          <a:extLst>
            <a:ext uri="{FF2B5EF4-FFF2-40B4-BE49-F238E27FC236}">
              <a16:creationId xmlns:a16="http://schemas.microsoft.com/office/drawing/2014/main" id="{C9ADBB3C-FC08-40BF-944B-BCEC3595818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1" name="テキスト ボックス 510">
          <a:extLst>
            <a:ext uri="{FF2B5EF4-FFF2-40B4-BE49-F238E27FC236}">
              <a16:creationId xmlns:a16="http://schemas.microsoft.com/office/drawing/2014/main" id="{A3604900-AC11-4F3F-911F-04241220E24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2" name="直線コネクタ 511">
          <a:extLst>
            <a:ext uri="{FF2B5EF4-FFF2-40B4-BE49-F238E27FC236}">
              <a16:creationId xmlns:a16="http://schemas.microsoft.com/office/drawing/2014/main" id="{44D8930B-2387-4111-974D-BE837ED4835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3" name="テキスト ボックス 512">
          <a:extLst>
            <a:ext uri="{FF2B5EF4-FFF2-40B4-BE49-F238E27FC236}">
              <a16:creationId xmlns:a16="http://schemas.microsoft.com/office/drawing/2014/main" id="{29E57974-078D-4E91-932F-AA862B99D6D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4" name="直線コネクタ 513">
          <a:extLst>
            <a:ext uri="{FF2B5EF4-FFF2-40B4-BE49-F238E27FC236}">
              <a16:creationId xmlns:a16="http://schemas.microsoft.com/office/drawing/2014/main" id="{66F4A9CF-1F7E-4296-B39C-CBFEE7C6B4C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5" name="テキスト ボックス 514">
          <a:extLst>
            <a:ext uri="{FF2B5EF4-FFF2-40B4-BE49-F238E27FC236}">
              <a16:creationId xmlns:a16="http://schemas.microsoft.com/office/drawing/2014/main" id="{585FD448-A269-4BCA-88BE-678B414DF8A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6" name="直線コネクタ 515">
          <a:extLst>
            <a:ext uri="{FF2B5EF4-FFF2-40B4-BE49-F238E27FC236}">
              <a16:creationId xmlns:a16="http://schemas.microsoft.com/office/drawing/2014/main" id="{E4ACD393-4B64-4B6A-9027-1CE9843283B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7" name="テキスト ボックス 516">
          <a:extLst>
            <a:ext uri="{FF2B5EF4-FFF2-40B4-BE49-F238E27FC236}">
              <a16:creationId xmlns:a16="http://schemas.microsoft.com/office/drawing/2014/main" id="{B2AD10C8-3B39-4EF3-861E-6ED0FB1E2B9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8" name="直線コネクタ 517">
          <a:extLst>
            <a:ext uri="{FF2B5EF4-FFF2-40B4-BE49-F238E27FC236}">
              <a16:creationId xmlns:a16="http://schemas.microsoft.com/office/drawing/2014/main" id="{6BCDEA13-4422-4EE7-BC13-C403541EFBA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85C648D6-D309-487D-97F7-7669EAD3207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a:extLst>
            <a:ext uri="{FF2B5EF4-FFF2-40B4-BE49-F238E27FC236}">
              <a16:creationId xmlns:a16="http://schemas.microsoft.com/office/drawing/2014/main" id="{F99229A3-DB47-499B-A6FC-FCF29E18F7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C0332272-22D5-409F-AE44-07ECC05A09D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a:extLst>
            <a:ext uri="{FF2B5EF4-FFF2-40B4-BE49-F238E27FC236}">
              <a16:creationId xmlns:a16="http://schemas.microsoft.com/office/drawing/2014/main" id="{8549662C-5517-4A3E-A0A6-15E66EFCE9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523" name="直線コネクタ 522">
          <a:extLst>
            <a:ext uri="{FF2B5EF4-FFF2-40B4-BE49-F238E27FC236}">
              <a16:creationId xmlns:a16="http://schemas.microsoft.com/office/drawing/2014/main" id="{71C29355-C098-42AB-8944-31E99E5509BA}"/>
            </a:ext>
          </a:extLst>
        </xdr:cNvPr>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524" name="【庁舎】&#10;有形固定資産減価償却率最小値テキスト">
          <a:extLst>
            <a:ext uri="{FF2B5EF4-FFF2-40B4-BE49-F238E27FC236}">
              <a16:creationId xmlns:a16="http://schemas.microsoft.com/office/drawing/2014/main" id="{99304474-A276-4DC7-9C8F-A62B0B706DA2}"/>
            </a:ext>
          </a:extLst>
        </xdr:cNvPr>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525" name="直線コネクタ 524">
          <a:extLst>
            <a:ext uri="{FF2B5EF4-FFF2-40B4-BE49-F238E27FC236}">
              <a16:creationId xmlns:a16="http://schemas.microsoft.com/office/drawing/2014/main" id="{197E20E2-607D-4BD8-AA40-262F33F3A671}"/>
            </a:ext>
          </a:extLst>
        </xdr:cNvPr>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526" name="【庁舎】&#10;有形固定資産減価償却率最大値テキスト">
          <a:extLst>
            <a:ext uri="{FF2B5EF4-FFF2-40B4-BE49-F238E27FC236}">
              <a16:creationId xmlns:a16="http://schemas.microsoft.com/office/drawing/2014/main" id="{9CD2B7C9-2F1A-480C-92FC-1E25EB771689}"/>
            </a:ext>
          </a:extLst>
        </xdr:cNvPr>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527" name="直線コネクタ 526">
          <a:extLst>
            <a:ext uri="{FF2B5EF4-FFF2-40B4-BE49-F238E27FC236}">
              <a16:creationId xmlns:a16="http://schemas.microsoft.com/office/drawing/2014/main" id="{806FECA3-B40A-4A1B-ADF6-90F76FB8E762}"/>
            </a:ext>
          </a:extLst>
        </xdr:cNvPr>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528" name="【庁舎】&#10;有形固定資産減価償却率平均値テキスト">
          <a:extLst>
            <a:ext uri="{FF2B5EF4-FFF2-40B4-BE49-F238E27FC236}">
              <a16:creationId xmlns:a16="http://schemas.microsoft.com/office/drawing/2014/main" id="{62BFC8CF-A07E-495E-832C-65A594CCDB45}"/>
            </a:ext>
          </a:extLst>
        </xdr:cNvPr>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529" name="フローチャート: 判断 528">
          <a:extLst>
            <a:ext uri="{FF2B5EF4-FFF2-40B4-BE49-F238E27FC236}">
              <a16:creationId xmlns:a16="http://schemas.microsoft.com/office/drawing/2014/main" id="{99CF6730-6250-4119-A48A-C71CFBB30711}"/>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530" name="フローチャート: 判断 529">
          <a:extLst>
            <a:ext uri="{FF2B5EF4-FFF2-40B4-BE49-F238E27FC236}">
              <a16:creationId xmlns:a16="http://schemas.microsoft.com/office/drawing/2014/main" id="{A08E18D9-1788-4A6C-B652-A8FCF4BB2913}"/>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81932</xdr:rowOff>
    </xdr:from>
    <xdr:ext cx="405111" cy="259045"/>
    <xdr:sp macro="" textlink="">
      <xdr:nvSpPr>
        <xdr:cNvPr id="531" name="n_1aveValue【庁舎】&#10;有形固定資産減価償却率">
          <a:extLst>
            <a:ext uri="{FF2B5EF4-FFF2-40B4-BE49-F238E27FC236}">
              <a16:creationId xmlns:a16="http://schemas.microsoft.com/office/drawing/2014/main" id="{4961A716-D412-4D07-A7C6-A6BFEE0D57E8}"/>
            </a:ext>
          </a:extLst>
        </xdr:cNvPr>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532" name="フローチャート: 判断 531">
          <a:extLst>
            <a:ext uri="{FF2B5EF4-FFF2-40B4-BE49-F238E27FC236}">
              <a16:creationId xmlns:a16="http://schemas.microsoft.com/office/drawing/2014/main" id="{57ACE131-25F8-4D08-9D52-1D36EF4E400F}"/>
            </a:ext>
          </a:extLst>
        </xdr:cNvPr>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30497</xdr:rowOff>
    </xdr:from>
    <xdr:ext cx="405111" cy="259045"/>
    <xdr:sp macro="" textlink="">
      <xdr:nvSpPr>
        <xdr:cNvPr id="533" name="n_2aveValue【庁舎】&#10;有形固定資産減価償却率">
          <a:extLst>
            <a:ext uri="{FF2B5EF4-FFF2-40B4-BE49-F238E27FC236}">
              <a16:creationId xmlns:a16="http://schemas.microsoft.com/office/drawing/2014/main" id="{C7EDD884-E16C-48DC-8432-E8F5094750EF}"/>
            </a:ext>
          </a:extLst>
        </xdr:cNvPr>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DA2F898D-5073-41BA-89BD-3C9033CF82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B93EA818-927C-4258-B299-ADD7819FEF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F2154DC3-8FBF-405E-B1A3-57B620D40B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E85FEEB-B1CB-4A98-B4F0-3E9A56C3DB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E1F5958A-EEA1-4C32-ACEC-6B7906667AD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539" name="楕円 538">
          <a:extLst>
            <a:ext uri="{FF2B5EF4-FFF2-40B4-BE49-F238E27FC236}">
              <a16:creationId xmlns:a16="http://schemas.microsoft.com/office/drawing/2014/main" id="{0DD46065-75D2-4B20-AA29-1D0E374D1516}"/>
            </a:ext>
          </a:extLst>
        </xdr:cNvPr>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540" name="楕円 539">
          <a:extLst>
            <a:ext uri="{FF2B5EF4-FFF2-40B4-BE49-F238E27FC236}">
              <a16:creationId xmlns:a16="http://schemas.microsoft.com/office/drawing/2014/main" id="{AF55BE58-9065-4942-80D0-6F4BF99BFB9A}"/>
            </a:ext>
          </a:extLst>
        </xdr:cNvPr>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133350</xdr:rowOff>
    </xdr:to>
    <xdr:cxnSp macro="">
      <xdr:nvCxnSpPr>
        <xdr:cNvPr id="541" name="直線コネクタ 540">
          <a:extLst>
            <a:ext uri="{FF2B5EF4-FFF2-40B4-BE49-F238E27FC236}">
              <a16:creationId xmlns:a16="http://schemas.microsoft.com/office/drawing/2014/main" id="{9C66BD08-18A4-4CA6-B587-58628417DBEB}"/>
            </a:ext>
          </a:extLst>
        </xdr:cNvPr>
        <xdr:cNvCxnSpPr/>
      </xdr:nvCxnSpPr>
      <xdr:spPr>
        <a:xfrm flipV="1">
          <a:off x="14592300" y="17830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67327</xdr:rowOff>
    </xdr:from>
    <xdr:ext cx="405111" cy="259045"/>
    <xdr:sp macro="" textlink="">
      <xdr:nvSpPr>
        <xdr:cNvPr id="542" name="n_1mainValue【庁舎】&#10;有形固定資産減価償却率">
          <a:extLst>
            <a:ext uri="{FF2B5EF4-FFF2-40B4-BE49-F238E27FC236}">
              <a16:creationId xmlns:a16="http://schemas.microsoft.com/office/drawing/2014/main" id="{3B33C568-D24F-4B89-A56B-851C9B493044}"/>
            </a:ext>
          </a:extLst>
        </xdr:cNvPr>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543" name="n_2mainValue【庁舎】&#10;有形固定資産減価償却率">
          <a:extLst>
            <a:ext uri="{FF2B5EF4-FFF2-40B4-BE49-F238E27FC236}">
              <a16:creationId xmlns:a16="http://schemas.microsoft.com/office/drawing/2014/main" id="{A950C727-D89B-4F3D-BBAA-6C192121F7EC}"/>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a:extLst>
            <a:ext uri="{FF2B5EF4-FFF2-40B4-BE49-F238E27FC236}">
              <a16:creationId xmlns:a16="http://schemas.microsoft.com/office/drawing/2014/main" id="{675D6A69-B71A-41D6-B2F6-F81B16389E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a:extLst>
            <a:ext uri="{FF2B5EF4-FFF2-40B4-BE49-F238E27FC236}">
              <a16:creationId xmlns:a16="http://schemas.microsoft.com/office/drawing/2014/main" id="{1D054B06-644E-4BA5-B622-606CF09C4D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a:extLst>
            <a:ext uri="{FF2B5EF4-FFF2-40B4-BE49-F238E27FC236}">
              <a16:creationId xmlns:a16="http://schemas.microsoft.com/office/drawing/2014/main" id="{5D6D0F23-6CCA-4485-B0BB-C632E21945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a:extLst>
            <a:ext uri="{FF2B5EF4-FFF2-40B4-BE49-F238E27FC236}">
              <a16:creationId xmlns:a16="http://schemas.microsoft.com/office/drawing/2014/main" id="{B22E042F-E0F7-4A5A-83FE-B5F4B62472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a:extLst>
            <a:ext uri="{FF2B5EF4-FFF2-40B4-BE49-F238E27FC236}">
              <a16:creationId xmlns:a16="http://schemas.microsoft.com/office/drawing/2014/main" id="{09DB21AE-3B31-4BCA-B6A8-8A2DFA1F44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a:extLst>
            <a:ext uri="{FF2B5EF4-FFF2-40B4-BE49-F238E27FC236}">
              <a16:creationId xmlns:a16="http://schemas.microsoft.com/office/drawing/2014/main" id="{FEAE9907-BBF4-4A77-8D47-8C54109087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a:extLst>
            <a:ext uri="{FF2B5EF4-FFF2-40B4-BE49-F238E27FC236}">
              <a16:creationId xmlns:a16="http://schemas.microsoft.com/office/drawing/2014/main" id="{646898CE-56C9-4ACF-B8AF-DD83A069FD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a:extLst>
            <a:ext uri="{FF2B5EF4-FFF2-40B4-BE49-F238E27FC236}">
              <a16:creationId xmlns:a16="http://schemas.microsoft.com/office/drawing/2014/main" id="{9C8C6909-58D3-429B-8A92-E6798672A4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a:extLst>
            <a:ext uri="{FF2B5EF4-FFF2-40B4-BE49-F238E27FC236}">
              <a16:creationId xmlns:a16="http://schemas.microsoft.com/office/drawing/2014/main" id="{433086D2-A057-4824-8888-5D1A0E1138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a:extLst>
            <a:ext uri="{FF2B5EF4-FFF2-40B4-BE49-F238E27FC236}">
              <a16:creationId xmlns:a16="http://schemas.microsoft.com/office/drawing/2014/main" id="{1AD2998F-321D-47F7-8C22-4E038BB777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DA0657A-74F6-4AD6-8626-47D848C45A2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555" name="直線コネクタ 554">
          <a:extLst>
            <a:ext uri="{FF2B5EF4-FFF2-40B4-BE49-F238E27FC236}">
              <a16:creationId xmlns:a16="http://schemas.microsoft.com/office/drawing/2014/main" id="{43CBD139-85F0-4829-89FF-71006B7ACAF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6" name="テキスト ボックス 555">
          <a:extLst>
            <a:ext uri="{FF2B5EF4-FFF2-40B4-BE49-F238E27FC236}">
              <a16:creationId xmlns:a16="http://schemas.microsoft.com/office/drawing/2014/main" id="{639E4627-780E-48B4-9818-3CC73317BA7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7" name="直線コネクタ 556">
          <a:extLst>
            <a:ext uri="{FF2B5EF4-FFF2-40B4-BE49-F238E27FC236}">
              <a16:creationId xmlns:a16="http://schemas.microsoft.com/office/drawing/2014/main" id="{FA0AB26A-C6B6-4EB1-98FF-80F9920192D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8" name="テキスト ボックス 557">
          <a:extLst>
            <a:ext uri="{FF2B5EF4-FFF2-40B4-BE49-F238E27FC236}">
              <a16:creationId xmlns:a16="http://schemas.microsoft.com/office/drawing/2014/main" id="{4189E927-43C8-4BD1-B439-FB6FC8F5352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9" name="直線コネクタ 558">
          <a:extLst>
            <a:ext uri="{FF2B5EF4-FFF2-40B4-BE49-F238E27FC236}">
              <a16:creationId xmlns:a16="http://schemas.microsoft.com/office/drawing/2014/main" id="{F7F55DD4-BC24-4D02-8B3D-C79444C0D6C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0" name="テキスト ボックス 559">
          <a:extLst>
            <a:ext uri="{FF2B5EF4-FFF2-40B4-BE49-F238E27FC236}">
              <a16:creationId xmlns:a16="http://schemas.microsoft.com/office/drawing/2014/main" id="{4A78FF9A-C0BB-48A1-BC85-72CC94462E3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1" name="直線コネクタ 560">
          <a:extLst>
            <a:ext uri="{FF2B5EF4-FFF2-40B4-BE49-F238E27FC236}">
              <a16:creationId xmlns:a16="http://schemas.microsoft.com/office/drawing/2014/main" id="{1A399B28-5ADF-4298-95E8-F1AC2986A85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2" name="テキスト ボックス 561">
          <a:extLst>
            <a:ext uri="{FF2B5EF4-FFF2-40B4-BE49-F238E27FC236}">
              <a16:creationId xmlns:a16="http://schemas.microsoft.com/office/drawing/2014/main" id="{B223F003-C00E-4812-809A-0B731F2F0C0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a:extLst>
            <a:ext uri="{FF2B5EF4-FFF2-40B4-BE49-F238E27FC236}">
              <a16:creationId xmlns:a16="http://schemas.microsoft.com/office/drawing/2014/main" id="{13B113E8-E434-4D1A-8E22-390F985E2C1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a:extLst>
            <a:ext uri="{FF2B5EF4-FFF2-40B4-BE49-F238E27FC236}">
              <a16:creationId xmlns:a16="http://schemas.microsoft.com/office/drawing/2014/main" id="{22654633-FDAF-4ABE-B0C6-DD742F4C640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庁舎】&#10;一人当たり面積グラフ枠">
          <a:extLst>
            <a:ext uri="{FF2B5EF4-FFF2-40B4-BE49-F238E27FC236}">
              <a16:creationId xmlns:a16="http://schemas.microsoft.com/office/drawing/2014/main" id="{53E7EB00-4E6B-4B96-B5B2-C7ABBB9239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566" name="直線コネクタ 565">
          <a:extLst>
            <a:ext uri="{FF2B5EF4-FFF2-40B4-BE49-F238E27FC236}">
              <a16:creationId xmlns:a16="http://schemas.microsoft.com/office/drawing/2014/main" id="{6F29F77D-A304-4BCD-A0EB-CE1FC985EB86}"/>
            </a:ext>
          </a:extLst>
        </xdr:cNvPr>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67" name="【庁舎】&#10;一人当たり面積最小値テキスト">
          <a:extLst>
            <a:ext uri="{FF2B5EF4-FFF2-40B4-BE49-F238E27FC236}">
              <a16:creationId xmlns:a16="http://schemas.microsoft.com/office/drawing/2014/main" id="{ADCABFD0-ECCD-42FA-9546-DAD769EC2EC4}"/>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68" name="直線コネクタ 567">
          <a:extLst>
            <a:ext uri="{FF2B5EF4-FFF2-40B4-BE49-F238E27FC236}">
              <a16:creationId xmlns:a16="http://schemas.microsoft.com/office/drawing/2014/main" id="{25F18050-68BF-4D01-A1DA-7559295F7787}"/>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569" name="【庁舎】&#10;一人当たり面積最大値テキスト">
          <a:extLst>
            <a:ext uri="{FF2B5EF4-FFF2-40B4-BE49-F238E27FC236}">
              <a16:creationId xmlns:a16="http://schemas.microsoft.com/office/drawing/2014/main" id="{B03BBB7D-64F9-40B5-9CF8-975836D7100B}"/>
            </a:ext>
          </a:extLst>
        </xdr:cNvPr>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570" name="直線コネクタ 569">
          <a:extLst>
            <a:ext uri="{FF2B5EF4-FFF2-40B4-BE49-F238E27FC236}">
              <a16:creationId xmlns:a16="http://schemas.microsoft.com/office/drawing/2014/main" id="{C7335E14-68B9-417C-8A11-C49CE54E3822}"/>
            </a:ext>
          </a:extLst>
        </xdr:cNvPr>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571" name="【庁舎】&#10;一人当たり面積平均値テキスト">
          <a:extLst>
            <a:ext uri="{FF2B5EF4-FFF2-40B4-BE49-F238E27FC236}">
              <a16:creationId xmlns:a16="http://schemas.microsoft.com/office/drawing/2014/main" id="{B5228214-EC6F-42B5-B525-02E26FA946C8}"/>
            </a:ext>
          </a:extLst>
        </xdr:cNvPr>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572" name="フローチャート: 判断 571">
          <a:extLst>
            <a:ext uri="{FF2B5EF4-FFF2-40B4-BE49-F238E27FC236}">
              <a16:creationId xmlns:a16="http://schemas.microsoft.com/office/drawing/2014/main" id="{99FCAA4F-F8C3-4E5E-AFC8-F39C7378D182}"/>
            </a:ext>
          </a:extLst>
        </xdr:cNvPr>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573" name="フローチャート: 判断 572">
          <a:extLst>
            <a:ext uri="{FF2B5EF4-FFF2-40B4-BE49-F238E27FC236}">
              <a16:creationId xmlns:a16="http://schemas.microsoft.com/office/drawing/2014/main" id="{CF672357-E125-4770-A596-B6582A7276B3}"/>
            </a:ext>
          </a:extLst>
        </xdr:cNvPr>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4081</xdr:rowOff>
    </xdr:from>
    <xdr:ext cx="469744" cy="259045"/>
    <xdr:sp macro="" textlink="">
      <xdr:nvSpPr>
        <xdr:cNvPr id="574" name="n_1aveValue【庁舎】&#10;一人当たり面積">
          <a:extLst>
            <a:ext uri="{FF2B5EF4-FFF2-40B4-BE49-F238E27FC236}">
              <a16:creationId xmlns:a16="http://schemas.microsoft.com/office/drawing/2014/main" id="{B7FF1166-8DB8-4CD6-B23E-1402C66D167A}"/>
            </a:ext>
          </a:extLst>
        </xdr:cNvPr>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575" name="フローチャート: 判断 574">
          <a:extLst>
            <a:ext uri="{FF2B5EF4-FFF2-40B4-BE49-F238E27FC236}">
              <a16:creationId xmlns:a16="http://schemas.microsoft.com/office/drawing/2014/main" id="{74CBABA8-1D81-41E5-85F5-403EDC5973B3}"/>
            </a:ext>
          </a:extLst>
        </xdr:cNvPr>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51833</xdr:rowOff>
    </xdr:from>
    <xdr:ext cx="469744" cy="259045"/>
    <xdr:sp macro="" textlink="">
      <xdr:nvSpPr>
        <xdr:cNvPr id="576" name="n_2aveValue【庁舎】&#10;一人当たり面積">
          <a:extLst>
            <a:ext uri="{FF2B5EF4-FFF2-40B4-BE49-F238E27FC236}">
              <a16:creationId xmlns:a16="http://schemas.microsoft.com/office/drawing/2014/main" id="{9447547B-6A8D-480A-BAC9-F6F19E2D01EE}"/>
            </a:ext>
          </a:extLst>
        </xdr:cNvPr>
        <xdr:cNvSpPr txBox="1"/>
      </xdr:nvSpPr>
      <xdr:spPr>
        <a:xfrm>
          <a:off x="20199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63ED4520-1DD1-4EF5-8434-25C8EDE05FF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630CFA71-B693-4ADD-917D-C3F0E3E8F8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D8C47BA1-98FD-4036-95D7-014E42549C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4828457A-1EF0-44C9-ADD0-14EFFCEF74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8E15D4A2-A2CD-4290-ABF5-02247D7EAD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77978</xdr:rowOff>
    </xdr:from>
    <xdr:to>
      <xdr:col>112</xdr:col>
      <xdr:colOff>38100</xdr:colOff>
      <xdr:row>108</xdr:row>
      <xdr:rowOff>8128</xdr:rowOff>
    </xdr:to>
    <xdr:sp macro="" textlink="">
      <xdr:nvSpPr>
        <xdr:cNvPr id="582" name="楕円 581">
          <a:extLst>
            <a:ext uri="{FF2B5EF4-FFF2-40B4-BE49-F238E27FC236}">
              <a16:creationId xmlns:a16="http://schemas.microsoft.com/office/drawing/2014/main" id="{42483AA8-F991-4A57-896F-48EE8B1D2722}"/>
            </a:ext>
          </a:extLst>
        </xdr:cNvPr>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583" name="楕円 582">
          <a:extLst>
            <a:ext uri="{FF2B5EF4-FFF2-40B4-BE49-F238E27FC236}">
              <a16:creationId xmlns:a16="http://schemas.microsoft.com/office/drawing/2014/main" id="{F04AF929-1E7E-42A8-AD8A-105219C6D0E0}"/>
            </a:ext>
          </a:extLst>
        </xdr:cNvPr>
        <xdr:cNvSpPr/>
      </xdr:nvSpPr>
      <xdr:spPr>
        <a:xfrm>
          <a:off x="20383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160782</xdr:rowOff>
    </xdr:from>
    <xdr:to>
      <xdr:col>111</xdr:col>
      <xdr:colOff>177800</xdr:colOff>
      <xdr:row>107</xdr:row>
      <xdr:rowOff>128778</xdr:rowOff>
    </xdr:to>
    <xdr:cxnSp macro="">
      <xdr:nvCxnSpPr>
        <xdr:cNvPr id="584" name="直線コネクタ 583">
          <a:extLst>
            <a:ext uri="{FF2B5EF4-FFF2-40B4-BE49-F238E27FC236}">
              <a16:creationId xmlns:a16="http://schemas.microsoft.com/office/drawing/2014/main" id="{9F718A18-23E2-46D7-8923-0FC20B608F69}"/>
            </a:ext>
          </a:extLst>
        </xdr:cNvPr>
        <xdr:cNvCxnSpPr/>
      </xdr:nvCxnSpPr>
      <xdr:spPr>
        <a:xfrm>
          <a:off x="20434300" y="18163032"/>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170705</xdr:rowOff>
    </xdr:from>
    <xdr:ext cx="469744" cy="259045"/>
    <xdr:sp macro="" textlink="">
      <xdr:nvSpPr>
        <xdr:cNvPr id="585" name="n_1mainValue【庁舎】&#10;一人当たり面積">
          <a:extLst>
            <a:ext uri="{FF2B5EF4-FFF2-40B4-BE49-F238E27FC236}">
              <a16:creationId xmlns:a16="http://schemas.microsoft.com/office/drawing/2014/main" id="{1D619A44-955D-4E69-A14F-62738A8A9EC4}"/>
            </a:ext>
          </a:extLst>
        </xdr:cNvPr>
        <xdr:cNvSpPr txBox="1"/>
      </xdr:nvSpPr>
      <xdr:spPr>
        <a:xfrm>
          <a:off x="21075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586" name="n_2mainValue【庁舎】&#10;一人当たり面積">
          <a:extLst>
            <a:ext uri="{FF2B5EF4-FFF2-40B4-BE49-F238E27FC236}">
              <a16:creationId xmlns:a16="http://schemas.microsoft.com/office/drawing/2014/main" id="{C79FF95F-A6AD-49A6-B5B4-E74C4B2470E5}"/>
            </a:ext>
          </a:extLst>
        </xdr:cNvPr>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7" name="正方形/長方形 586">
          <a:extLst>
            <a:ext uri="{FF2B5EF4-FFF2-40B4-BE49-F238E27FC236}">
              <a16:creationId xmlns:a16="http://schemas.microsoft.com/office/drawing/2014/main" id="{1FCF6167-BEB3-4CFF-BEA2-CB4D331FE0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8" name="正方形/長方形 587">
          <a:extLst>
            <a:ext uri="{FF2B5EF4-FFF2-40B4-BE49-F238E27FC236}">
              <a16:creationId xmlns:a16="http://schemas.microsoft.com/office/drawing/2014/main" id="{E3F79886-5616-4BC2-B6CD-0447CF2FDE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9" name="テキスト ボックス 588">
          <a:extLst>
            <a:ext uri="{FF2B5EF4-FFF2-40B4-BE49-F238E27FC236}">
              <a16:creationId xmlns:a16="http://schemas.microsoft.com/office/drawing/2014/main" id="{3EDAB46B-FDA2-49F3-90AC-C6E3118AC5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市町村施設類型別ストック情報分析表①に一括記載</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昨年度と比較し税収は増加しているが、類似団体内平均値を下回っている。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これまで、人口減少のなか行財政改革に取り組み、町の運営を維持してきている。これまで以上に、魅力・活力あるまちづくりを展開し、行政の効率化に努めることにより、財政の健全化を図る。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新規職員採用の抑制や行財政改革などにより人件費を抑えてきたことにより、類似団体内平均値を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ているが、システム導入等に伴うシステム関係維持経費の増加により、比率は上昇傾向にあるため、事務事業の優先度を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109982</xdr:rowOff>
    </xdr:from>
    <xdr:to>
      <xdr:col>23</xdr:col>
      <xdr:colOff>133350</xdr:colOff>
      <xdr:row>60</xdr:row>
      <xdr:rowOff>59182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2553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88392</xdr:rowOff>
    </xdr:from>
    <xdr:to>
      <xdr:col>19</xdr:col>
      <xdr:colOff>133350</xdr:colOff>
      <xdr:row>59</xdr:row>
      <xdr:rowOff>109982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0324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88392</xdr:rowOff>
    </xdr:from>
    <xdr:to>
      <xdr:col>15</xdr:col>
      <xdr:colOff>82550</xdr:colOff>
      <xdr:row>59</xdr:row>
      <xdr:rowOff>163068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03249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59</xdr:row>
      <xdr:rowOff>163068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014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24909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59182</xdr:rowOff>
    </xdr:from>
    <xdr:to>
      <xdr:col>19</xdr:col>
      <xdr:colOff>184150</xdr:colOff>
      <xdr:row>59</xdr:row>
      <xdr:rowOff>160782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170959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37592</xdr:rowOff>
    </xdr:from>
    <xdr:to>
      <xdr:col>15</xdr:col>
      <xdr:colOff>133350</xdr:colOff>
      <xdr:row>58</xdr:row>
      <xdr:rowOff>139192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149369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75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112268</xdr:rowOff>
    </xdr:from>
    <xdr:to>
      <xdr:col>11</xdr:col>
      <xdr:colOff>82550</xdr:colOff>
      <xdr:row>60</xdr:row>
      <xdr:rowOff>42418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52595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35052</xdr:rowOff>
    </xdr:from>
    <xdr:to>
      <xdr:col>7</xdr:col>
      <xdr:colOff>31750</xdr:colOff>
      <xdr:row>59</xdr:row>
      <xdr:rowOff>136652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146829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人件費、物件費及び維持補修費の合計額の人口１人当たりの金額が類似団体内平均値を</a:t>
          </a:r>
          <a:r>
            <a:rPr kumimoji="1" lang="en-US" altLang="ja-JP" sz="1300">
              <a:latin typeface="ＭＳ Ｐゴシック" panose="020B0600070205080204" pitchFamily="50" charset="-128"/>
              <a:ea typeface="ＭＳ Ｐゴシック" panose="020B0600070205080204" pitchFamily="50" charset="-128"/>
            </a:rPr>
            <a:t>59,089</a:t>
          </a:r>
          <a:r>
            <a:rPr kumimoji="1" lang="ja-JP" altLang="en-US" sz="1300">
              <a:latin typeface="ＭＳ Ｐゴシック" panose="020B0600070205080204" pitchFamily="50" charset="-128"/>
              <a:ea typeface="ＭＳ Ｐゴシック" panose="020B0600070205080204" pitchFamily="50" charset="-128"/>
            </a:rPr>
            <a:t>円下回っているのは、新規職員採用の抑制や行財政改革などにより人件費を抑えてきたためである。しかし、物件費においては、システム導入や保守等の経費が年々上昇傾向である。今後は人件費の適正化を図り、委託料等の見直しにより物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120362</xdr:rowOff>
    </xdr:from>
    <xdr:to>
      <xdr:col>23</xdr:col>
      <xdr:colOff>133350</xdr:colOff>
      <xdr:row>81</xdr:row>
      <xdr:rowOff>139405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07812"/>
          <a:ext cx="8382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92931</xdr:rowOff>
    </xdr:from>
    <xdr:to>
      <xdr:col>19</xdr:col>
      <xdr:colOff>133350</xdr:colOff>
      <xdr:row>81</xdr:row>
      <xdr:rowOff>120362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8038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79428</xdr:rowOff>
    </xdr:from>
    <xdr:to>
      <xdr:col>15</xdr:col>
      <xdr:colOff>82550</xdr:colOff>
      <xdr:row>81</xdr:row>
      <xdr:rowOff>92931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66878"/>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79282</xdr:rowOff>
    </xdr:from>
    <xdr:to>
      <xdr:col>11</xdr:col>
      <xdr:colOff>31750</xdr:colOff>
      <xdr:row>81</xdr:row>
      <xdr:rowOff>79428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66732"/>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88605</xdr:rowOff>
    </xdr:from>
    <xdr:to>
      <xdr:col>23</xdr:col>
      <xdr:colOff>184150</xdr:colOff>
      <xdr:row>82</xdr:row>
      <xdr:rowOff>18755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9882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69562</xdr:rowOff>
    </xdr:from>
    <xdr:to>
      <xdr:col>19</xdr:col>
      <xdr:colOff>184150</xdr:colOff>
      <xdr:row>81</xdr:row>
      <xdr:rowOff>171162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9889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2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42131</xdr:rowOff>
    </xdr:from>
    <xdr:to>
      <xdr:col>15</xdr:col>
      <xdr:colOff>133350</xdr:colOff>
      <xdr:row>81</xdr:row>
      <xdr:rowOff>143731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2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153908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9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28628</xdr:rowOff>
    </xdr:from>
    <xdr:to>
      <xdr:col>11</xdr:col>
      <xdr:colOff>82550</xdr:colOff>
      <xdr:row>81</xdr:row>
      <xdr:rowOff>130228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140405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8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28482</xdr:rowOff>
    </xdr:from>
    <xdr:to>
      <xdr:col>7</xdr:col>
      <xdr:colOff>31750</xdr:colOff>
      <xdr:row>81</xdr:row>
      <xdr:rowOff>130082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140259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8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全国町村平均値及び類似団体内平均値を下回る</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である。町の給与体系は従前から変更しておらず、今後も現在の水準を維持していくことになるが、給与の適正の観点から見直しを検討する。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23284</xdr:rowOff>
    </xdr:from>
    <xdr:to>
      <xdr:col>81</xdr:col>
      <xdr:colOff>44450</xdr:colOff>
      <xdr:row>89</xdr:row>
      <xdr:rowOff>43039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2184"/>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15116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43039</xdr:rowOff>
    </xdr:from>
    <xdr:to>
      <xdr:col>81</xdr:col>
      <xdr:colOff>133350</xdr:colOff>
      <xdr:row>89</xdr:row>
      <xdr:rowOff>43039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0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109661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23284</xdr:rowOff>
    </xdr:from>
    <xdr:to>
      <xdr:col>81</xdr:col>
      <xdr:colOff>133350</xdr:colOff>
      <xdr:row>82</xdr:row>
      <xdr:rowOff>23284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82</xdr:row>
      <xdr:rowOff>50095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0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100895</xdr:rowOff>
    </xdr:from>
    <xdr:to>
      <xdr:col>77</xdr:col>
      <xdr:colOff>44450</xdr:colOff>
      <xdr:row>82</xdr:row>
      <xdr:rowOff>50095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39883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138995</xdr:rowOff>
    </xdr:from>
    <xdr:to>
      <xdr:col>77</xdr:col>
      <xdr:colOff>95250</xdr:colOff>
      <xdr:row>85</xdr:row>
      <xdr:rowOff>69145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151695</xdr:rowOff>
    </xdr:from>
    <xdr:to>
      <xdr:col>72</xdr:col>
      <xdr:colOff>203200</xdr:colOff>
      <xdr:row>81</xdr:row>
      <xdr:rowOff>100895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676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60678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8676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170745</xdr:rowOff>
    </xdr:from>
    <xdr:to>
      <xdr:col>81</xdr:col>
      <xdr:colOff>95250</xdr:colOff>
      <xdr:row>82</xdr:row>
      <xdr:rowOff>100895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92022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97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50095</xdr:rowOff>
    </xdr:from>
    <xdr:to>
      <xdr:col>73</xdr:col>
      <xdr:colOff>44450</xdr:colOff>
      <xdr:row>81</xdr:row>
      <xdr:rowOff>151695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161872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100895</xdr:rowOff>
    </xdr:from>
    <xdr:to>
      <xdr:col>68</xdr:col>
      <xdr:colOff>203200</xdr:colOff>
      <xdr:row>81</xdr:row>
      <xdr:rowOff>31045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41222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人増加しているが、類似団体内で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番目に少ない</a:t>
          </a:r>
          <a:r>
            <a:rPr kumimoji="1" lang="en-US" altLang="ja-JP" sz="1300">
              <a:latin typeface="ＭＳ Ｐゴシック" panose="020B0600070205080204" pitchFamily="50" charset="-128"/>
              <a:ea typeface="ＭＳ Ｐゴシック" panose="020B0600070205080204" pitchFamily="50" charset="-128"/>
            </a:rPr>
            <a:t>7.89</a:t>
          </a:r>
          <a:r>
            <a:rPr kumimoji="1" lang="ja-JP" altLang="en-US" sz="1300">
              <a:latin typeface="ＭＳ Ｐゴシック" panose="020B0600070205080204" pitchFamily="50" charset="-128"/>
              <a:ea typeface="ＭＳ Ｐゴシック" panose="020B0600070205080204" pitchFamily="50" charset="-128"/>
            </a:rPr>
            <a:t>人となっており、類似団体内平均値を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ポイント下回っている。要因として、団塊世代の退職時に新規採用者を抑制してきた結果であるが、執務体制に支障をきたすことがないよう現状の定員の維持に努める。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105692</xdr:rowOff>
    </xdr:from>
    <xdr:to>
      <xdr:col>81</xdr:col>
      <xdr:colOff>44450</xdr:colOff>
      <xdr:row>59</xdr:row>
      <xdr:rowOff>128481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21242"/>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46708</xdr:rowOff>
    </xdr:from>
    <xdr:to>
      <xdr:col>77</xdr:col>
      <xdr:colOff>44450</xdr:colOff>
      <xdr:row>59</xdr:row>
      <xdr:rowOff>105692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6225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10513</xdr:rowOff>
    </xdr:from>
    <xdr:to>
      <xdr:col>72</xdr:col>
      <xdr:colOff>203200</xdr:colOff>
      <xdr:row>59</xdr:row>
      <xdr:rowOff>46708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2606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155152</xdr:rowOff>
    </xdr:from>
    <xdr:to>
      <xdr:col>68</xdr:col>
      <xdr:colOff>152400</xdr:colOff>
      <xdr:row>59</xdr:row>
      <xdr:rowOff>10513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9925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2275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77681</xdr:rowOff>
    </xdr:from>
    <xdr:to>
      <xdr:col>81</xdr:col>
      <xdr:colOff>95250</xdr:colOff>
      <xdr:row>60</xdr:row>
      <xdr:rowOff>7831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94208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3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54892</xdr:rowOff>
    </xdr:from>
    <xdr:to>
      <xdr:col>77</xdr:col>
      <xdr:colOff>95250</xdr:colOff>
      <xdr:row>59</xdr:row>
      <xdr:rowOff>156492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166669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167358</xdr:rowOff>
    </xdr:from>
    <xdr:to>
      <xdr:col>73</xdr:col>
      <xdr:colOff>44450</xdr:colOff>
      <xdr:row>59</xdr:row>
      <xdr:rowOff>97508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107685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8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131163</xdr:rowOff>
    </xdr:from>
    <xdr:to>
      <xdr:col>68</xdr:col>
      <xdr:colOff>203200</xdr:colOff>
      <xdr:row>59</xdr:row>
      <xdr:rowOff>61313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71490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104352</xdr:rowOff>
    </xdr:from>
    <xdr:to>
      <xdr:col>64</xdr:col>
      <xdr:colOff>152400</xdr:colOff>
      <xdr:row>59</xdr:row>
      <xdr:rowOff>34502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改善されているが、類似団体内平均値をやや上回っている。大規模な事業を抑制してきたことにより公債費は年々減少傾向となり、実質公債費比率は減少する見込みである。今後についても、適量・適切な事業実施により過大な地方債発行の抑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65012</xdr:rowOff>
    </xdr:from>
    <xdr:to>
      <xdr:col>81</xdr:col>
      <xdr:colOff>44450</xdr:colOff>
      <xdr:row>43</xdr:row>
      <xdr:rowOff>37798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657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9875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38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37798</xdr:rowOff>
    </xdr:from>
    <xdr:to>
      <xdr:col>81</xdr:col>
      <xdr:colOff>133350</xdr:colOff>
      <xdr:row>43</xdr:row>
      <xdr:rowOff>37798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151389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65012</xdr:rowOff>
    </xdr:from>
    <xdr:to>
      <xdr:col>81</xdr:col>
      <xdr:colOff>133350</xdr:colOff>
      <xdr:row>35</xdr:row>
      <xdr:rowOff>65012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1512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5052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80329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59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139398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309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139398</xdr:rowOff>
    </xdr:from>
    <xdr:to>
      <xdr:col>72</xdr:col>
      <xdr:colOff>203200</xdr:colOff>
      <xdr:row>43</xdr:row>
      <xdr:rowOff>26307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688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44</xdr:row>
      <xdr:rowOff>84667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98657"/>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37089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％と改善されているが、類似団体内平均値を上回っている。平成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年度から類似団体内平均値との差が広がってきており、その主な要因は、五戸小学校改築事業（</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や防災行政無線デジタル化事業（</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等による地方債発行額の増加のためである。しかし、地方債残高については、償還が終了した事業もあり急激に増えているわけではなく、平成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年度から同程度に推移しているため、今後も計画的な地方債発行に努める。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88759</xdr:rowOff>
    </xdr:from>
    <xdr:to>
      <xdr:col>81</xdr:col>
      <xdr:colOff>44450</xdr:colOff>
      <xdr:row>18</xdr:row>
      <xdr:rowOff>36618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003409"/>
          <a:ext cx="8382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36618</xdr:rowOff>
    </xdr:from>
    <xdr:to>
      <xdr:col>77</xdr:col>
      <xdr:colOff>44450</xdr:colOff>
      <xdr:row>18</xdr:row>
      <xdr:rowOff>50024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2271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69850</xdr:rowOff>
    </xdr:from>
    <xdr:to>
      <xdr:col>77</xdr:col>
      <xdr:colOff>95250</xdr:colOff>
      <xdr:row>16</xdr:row>
      <xdr:rowOff>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50024</xdr:rowOff>
    </xdr:from>
    <xdr:to>
      <xdr:col>72</xdr:col>
      <xdr:colOff>203200</xdr:colOff>
      <xdr:row>18</xdr:row>
      <xdr:rowOff>163971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136124"/>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75353</xdr:rowOff>
    </xdr:from>
    <xdr:to>
      <xdr:col>73</xdr:col>
      <xdr:colOff>44450</xdr:colOff>
      <xdr:row>17</xdr:row>
      <xdr:rowOff>5503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163971</xdr:rowOff>
    </xdr:from>
    <xdr:to>
      <xdr:col>68</xdr:col>
      <xdr:colOff>152400</xdr:colOff>
      <xdr:row>19</xdr:row>
      <xdr:rowOff>1905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25007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37959</xdr:rowOff>
    </xdr:from>
    <xdr:to>
      <xdr:col>81</xdr:col>
      <xdr:colOff>95250</xdr:colOff>
      <xdr:row>17</xdr:row>
      <xdr:rowOff>139559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10036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2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157268</xdr:rowOff>
    </xdr:from>
    <xdr:to>
      <xdr:col>77</xdr:col>
      <xdr:colOff>95250</xdr:colOff>
      <xdr:row>18</xdr:row>
      <xdr:rowOff>87418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72195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5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170674</xdr:rowOff>
    </xdr:from>
    <xdr:to>
      <xdr:col>73</xdr:col>
      <xdr:colOff>44450</xdr:colOff>
      <xdr:row>18</xdr:row>
      <xdr:rowOff>100824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85601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7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113171</xdr:rowOff>
    </xdr:from>
    <xdr:to>
      <xdr:col>68</xdr:col>
      <xdr:colOff>203200</xdr:colOff>
      <xdr:row>19</xdr:row>
      <xdr:rowOff>43321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28098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8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122555</xdr:rowOff>
    </xdr:from>
    <xdr:to>
      <xdr:col>64</xdr:col>
      <xdr:colOff>152400</xdr:colOff>
      <xdr:row>19</xdr:row>
      <xdr:rowOff>52705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37482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ポイント増え</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％となっているが、類似団体内で最も少ない値である。その要因は、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新規職員採用の抑制や行財政改革などにより人件費を抑えてきたためである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。今後は、事務の効率化を進めながら職員数等の適正化を図る。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18143</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474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104520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9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18143</xdr:rowOff>
    </xdr:from>
    <xdr:to>
      <xdr:col>24</xdr:col>
      <xdr:colOff>114300</xdr:colOff>
      <xdr:row>34</xdr:row>
      <xdr:rowOff>18143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4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82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37193</xdr:rowOff>
    </xdr:from>
    <xdr:to>
      <xdr:col>19</xdr:col>
      <xdr:colOff>187325</xdr:colOff>
      <xdr:row>33</xdr:row>
      <xdr:rowOff>124278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95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37193</xdr:rowOff>
    </xdr:from>
    <xdr:to>
      <xdr:col>15</xdr:col>
      <xdr:colOff>98425</xdr:colOff>
      <xdr:row>33</xdr:row>
      <xdr:rowOff>80736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695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48078</xdr:rowOff>
    </xdr:from>
    <xdr:to>
      <xdr:col>11</xdr:col>
      <xdr:colOff>9525</xdr:colOff>
      <xdr:row>33</xdr:row>
      <xdr:rowOff>80736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05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136072</xdr:rowOff>
    </xdr:from>
    <xdr:to>
      <xdr:col>11</xdr:col>
      <xdr:colOff>60325</xdr:colOff>
      <xdr:row>37</xdr:row>
      <xdr:rowOff>66222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50999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138793</xdr:rowOff>
    </xdr:from>
    <xdr:to>
      <xdr:col>24</xdr:col>
      <xdr:colOff>76200</xdr:colOff>
      <xdr:row>34</xdr:row>
      <xdr:rowOff>68943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47370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0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73478</xdr:rowOff>
    </xdr:from>
    <xdr:to>
      <xdr:col>20</xdr:col>
      <xdr:colOff>38100</xdr:colOff>
      <xdr:row>34</xdr:row>
      <xdr:rowOff>3628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13805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157843</xdr:rowOff>
    </xdr:from>
    <xdr:to>
      <xdr:col>15</xdr:col>
      <xdr:colOff>149225</xdr:colOff>
      <xdr:row>33</xdr:row>
      <xdr:rowOff>87993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98170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29936</xdr:rowOff>
    </xdr:from>
    <xdr:to>
      <xdr:col>11</xdr:col>
      <xdr:colOff>60325</xdr:colOff>
      <xdr:row>33</xdr:row>
      <xdr:rowOff>131536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141713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168728</xdr:rowOff>
    </xdr:from>
    <xdr:to>
      <xdr:col>6</xdr:col>
      <xdr:colOff>171450</xdr:colOff>
      <xdr:row>33</xdr:row>
      <xdr:rowOff>98878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109055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ポイント下回っている。物件費における経常経費はセキュリティ対策などによるシステム関連経費が年々増加傾向にあるため、事業の見直しを図り経費削減に努める。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167821</xdr:rowOff>
    </xdr:from>
    <xdr:to>
      <xdr:col>82</xdr:col>
      <xdr:colOff>107950</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7395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143329</xdr:rowOff>
    </xdr:from>
    <xdr:to>
      <xdr:col>78</xdr:col>
      <xdr:colOff>69850</xdr:colOff>
      <xdr:row>15</xdr:row>
      <xdr:rowOff>167821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436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14</xdr:row>
      <xdr:rowOff>159657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43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159657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45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117021</xdr:rowOff>
    </xdr:from>
    <xdr:to>
      <xdr:col>78</xdr:col>
      <xdr:colOff>120650</xdr:colOff>
      <xdr:row>16</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57348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92529</xdr:rowOff>
    </xdr:from>
    <xdr:to>
      <xdr:col>74</xdr:col>
      <xdr:colOff>31750</xdr:colOff>
      <xdr:row>15</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32856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166007</xdr:rowOff>
    </xdr:from>
    <xdr:to>
      <xdr:col>65</xdr:col>
      <xdr:colOff>53975</xdr:colOff>
      <xdr:row>14</xdr:row>
      <xdr:rowOff>96157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106334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ポイント上回っている。扶助費に係る経常収支比率は、今の水準で推移することが予想されることから、事業の適時性や公平性について見直しを進めていく。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7118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57</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5812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151493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151493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ポイント下回っている。主な経費は特別会計繰出金や除雪対策費で、昨年度並みの経費となっている。今後は、下水道事業の計画見直しや簡易水道事業の統合の検討等を行い経費縮減に努めていく。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63500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57</xdr:row>
      <xdr:rowOff>95250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4996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95250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上回っている。昨年度から増えた主な要因は、病院事業負担金や十和田地域広域事務組合負担金の増である。補助費等に係る経常収支比率は、今の水準で推移することが予想されることから、事業の見直しや経費の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85090</xdr:rowOff>
    </xdr:from>
    <xdr:to>
      <xdr:col>82</xdr:col>
      <xdr:colOff>107950</xdr:colOff>
      <xdr:row>38</xdr:row>
      <xdr:rowOff>27940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28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12717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85090</xdr:rowOff>
    </xdr:from>
    <xdr:to>
      <xdr:col>78</xdr:col>
      <xdr:colOff>69850</xdr:colOff>
      <xdr:row>37</xdr:row>
      <xdr:rowOff>123190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37</xdr:row>
      <xdr:rowOff>138430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138430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148590</xdr:rowOff>
    </xdr:from>
    <xdr:to>
      <xdr:col>82</xdr:col>
      <xdr:colOff>158750</xdr:colOff>
      <xdr:row>38</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120667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34290</xdr:rowOff>
    </xdr:from>
    <xdr:to>
      <xdr:col>78</xdr:col>
      <xdr:colOff>120650</xdr:colOff>
      <xdr:row>37</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120667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72390</xdr:rowOff>
    </xdr:from>
    <xdr:to>
      <xdr:col>74</xdr:col>
      <xdr:colOff>31750</xdr:colOff>
      <xdr:row>38</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ポイント下回っている。償還を終える事業もあり、今後は減少傾向となっていく。しかし、平成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年度は五戸消防庁舎建設事業があり、地方債発行額が多くなる見込みであるため、計画的な地方債発行に努めていく。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82913</xdr:rowOff>
    </xdr:from>
    <xdr:to>
      <xdr:col>24</xdr:col>
      <xdr:colOff>25400</xdr:colOff>
      <xdr:row>77</xdr:row>
      <xdr:rowOff>122101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2845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76381</xdr:rowOff>
    </xdr:from>
    <xdr:to>
      <xdr:col>19</xdr:col>
      <xdr:colOff>187325</xdr:colOff>
      <xdr:row>77</xdr:row>
      <xdr:rowOff>82913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278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76381</xdr:rowOff>
    </xdr:from>
    <xdr:to>
      <xdr:col>15</xdr:col>
      <xdr:colOff>98425</xdr:colOff>
      <xdr:row>78</xdr:row>
      <xdr:rowOff>2902</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278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xdr:rowOff>
    </xdr:from>
    <xdr:to>
      <xdr:col>11</xdr:col>
      <xdr:colOff>9525</xdr:colOff>
      <xdr:row>78</xdr:row>
      <xdr:rowOff>68218</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3760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87828</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11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32113</xdr:rowOff>
    </xdr:from>
    <xdr:to>
      <xdr:col>20</xdr:col>
      <xdr:colOff>38100</xdr:colOff>
      <xdr:row>77</xdr:row>
      <xdr:rowOff>133713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143890</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25581</xdr:rowOff>
    </xdr:from>
    <xdr:to>
      <xdr:col>15</xdr:col>
      <xdr:colOff>149225</xdr:colOff>
      <xdr:row>77</xdr:row>
      <xdr:rowOff>127181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137358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123552</xdr:rowOff>
    </xdr:from>
    <xdr:to>
      <xdr:col>11</xdr:col>
      <xdr:colOff>60325</xdr:colOff>
      <xdr:row>78</xdr:row>
      <xdr:rowOff>53702</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63879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17418</xdr:rowOff>
    </xdr:from>
    <xdr:to>
      <xdr:col>6</xdr:col>
      <xdr:colOff>171450</xdr:colOff>
      <xdr:row>78</xdr:row>
      <xdr:rowOff>119018</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103795</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ポイント下回っている。類似団体内平均値を下回っている要因は、人件費を抑制してきたためである。今後は、事務の効率化を進めながら職員数の適正化を図り、事業の見直しを行い経費削減に努める。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155575</xdr:rowOff>
    </xdr:from>
    <xdr:to>
      <xdr:col>82</xdr:col>
      <xdr:colOff>107950</xdr:colOff>
      <xdr:row>76</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014325"/>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75</xdr:row>
      <xdr:rowOff>155575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79144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138430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2791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161290</xdr:rowOff>
    </xdr:from>
    <xdr:to>
      <xdr:col>69</xdr:col>
      <xdr:colOff>92075</xdr:colOff>
      <xdr:row>75</xdr:row>
      <xdr:rowOff>138430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8485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104775</xdr:rowOff>
    </xdr:from>
    <xdr:to>
      <xdr:col>78</xdr:col>
      <xdr:colOff>120650</xdr:colOff>
      <xdr:row>76</xdr:row>
      <xdr:rowOff>34925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45102</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110490</xdr:rowOff>
    </xdr:from>
    <xdr:to>
      <xdr:col>65</xdr:col>
      <xdr:colOff>53975</xdr:colOff>
      <xdr:row>75</xdr:row>
      <xdr:rowOff>40640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50817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106916</xdr:rowOff>
    </xdr:from>
    <xdr:to>
      <xdr:col>29</xdr:col>
      <xdr:colOff>127000</xdr:colOff>
      <xdr:row>18</xdr:row>
      <xdr:rowOff>147890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0641"/>
          <a:ext cx="647700" cy="4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137537</xdr:rowOff>
    </xdr:from>
    <xdr:to>
      <xdr:col>26</xdr:col>
      <xdr:colOff>50800</xdr:colOff>
      <xdr:row>18</xdr:row>
      <xdr:rowOff>147890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71262"/>
          <a:ext cx="698500" cy="1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137537</xdr:rowOff>
    </xdr:from>
    <xdr:to>
      <xdr:col>22</xdr:col>
      <xdr:colOff>114300</xdr:colOff>
      <xdr:row>18</xdr:row>
      <xdr:rowOff>144776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1262"/>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141511</xdr:rowOff>
    </xdr:from>
    <xdr:to>
      <xdr:col>18</xdr:col>
      <xdr:colOff>177800</xdr:colOff>
      <xdr:row>18</xdr:row>
      <xdr:rowOff>144776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75236"/>
          <a:ext cx="698500" cy="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56116</xdr:rowOff>
    </xdr:from>
    <xdr:to>
      <xdr:col>29</xdr:col>
      <xdr:colOff>177800</xdr:colOff>
      <xdr:row>18</xdr:row>
      <xdr:rowOff>157716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28193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97090</xdr:rowOff>
    </xdr:from>
    <xdr:to>
      <xdr:col>26</xdr:col>
      <xdr:colOff>101600</xdr:colOff>
      <xdr:row>19</xdr:row>
      <xdr:rowOff>27239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08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12017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86737</xdr:rowOff>
    </xdr:from>
    <xdr:to>
      <xdr:col>22</xdr:col>
      <xdr:colOff>165100</xdr:colOff>
      <xdr:row>19</xdr:row>
      <xdr:rowOff>16887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0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93976</xdr:rowOff>
    </xdr:from>
    <xdr:to>
      <xdr:col>19</xdr:col>
      <xdr:colOff>38100</xdr:colOff>
      <xdr:row>19</xdr:row>
      <xdr:rowOff>24126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90711</xdr:rowOff>
    </xdr:from>
    <xdr:to>
      <xdr:col>15</xdr:col>
      <xdr:colOff>101600</xdr:colOff>
      <xdr:row>19</xdr:row>
      <xdr:rowOff>20861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208359</xdr:rowOff>
    </xdr:from>
    <xdr:to>
      <xdr:col>29</xdr:col>
      <xdr:colOff>127000</xdr:colOff>
      <xdr:row>35</xdr:row>
      <xdr:rowOff>228590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18709"/>
          <a:ext cx="6477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180538</xdr:rowOff>
    </xdr:from>
    <xdr:to>
      <xdr:col>26</xdr:col>
      <xdr:colOff>50800</xdr:colOff>
      <xdr:row>35</xdr:row>
      <xdr:rowOff>228590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90888"/>
          <a:ext cx="698500" cy="4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88572</xdr:rowOff>
    </xdr:from>
    <xdr:to>
      <xdr:col>22</xdr:col>
      <xdr:colOff>114300</xdr:colOff>
      <xdr:row>35</xdr:row>
      <xdr:rowOff>180538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98922"/>
          <a:ext cx="698500" cy="9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722</xdr:rowOff>
    </xdr:from>
    <xdr:to>
      <xdr:col>18</xdr:col>
      <xdr:colOff>177800</xdr:colOff>
      <xdr:row>35</xdr:row>
      <xdr:rowOff>88572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11072"/>
          <a:ext cx="698500" cy="8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56849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157559</xdr:rowOff>
    </xdr:from>
    <xdr:to>
      <xdr:col>29</xdr:col>
      <xdr:colOff>177800</xdr:colOff>
      <xdr:row>35</xdr:row>
      <xdr:rowOff>259159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6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129636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177790</xdr:rowOff>
    </xdr:from>
    <xdr:to>
      <xdr:col>26</xdr:col>
      <xdr:colOff>101600</xdr:colOff>
      <xdr:row>35</xdr:row>
      <xdr:rowOff>279390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8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264167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874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129738</xdr:rowOff>
    </xdr:from>
    <xdr:to>
      <xdr:col>22</xdr:col>
      <xdr:colOff>165100</xdr:colOff>
      <xdr:row>35</xdr:row>
      <xdr:rowOff>231338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4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216115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37772</xdr:rowOff>
    </xdr:from>
    <xdr:to>
      <xdr:col>19</xdr:col>
      <xdr:colOff>38100</xdr:colOff>
      <xdr:row>35</xdr:row>
      <xdr:rowOff>139372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4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149550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292822</xdr:rowOff>
    </xdr:from>
    <xdr:to>
      <xdr:col>15</xdr:col>
      <xdr:colOff>101600</xdr:colOff>
      <xdr:row>35</xdr:row>
      <xdr:rowOff>51522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6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61698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43982</xdr:rowOff>
    </xdr:from>
    <xdr:to>
      <xdr:col>24</xdr:col>
      <xdr:colOff>63500</xdr:colOff>
      <xdr:row>39</xdr:row>
      <xdr:rowOff>101671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30532"/>
          <a:ext cx="8382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92641</xdr:rowOff>
    </xdr:from>
    <xdr:to>
      <xdr:col>19</xdr:col>
      <xdr:colOff>177800</xdr:colOff>
      <xdr:row>39</xdr:row>
      <xdr:rowOff>101671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77919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92641</xdr:rowOff>
    </xdr:from>
    <xdr:to>
      <xdr:col>15</xdr:col>
      <xdr:colOff>50800</xdr:colOff>
      <xdr:row>39</xdr:row>
      <xdr:rowOff>110978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79191"/>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110978</xdr:rowOff>
    </xdr:from>
    <xdr:to>
      <xdr:col>10</xdr:col>
      <xdr:colOff>114300</xdr:colOff>
      <xdr:row>39</xdr:row>
      <xdr:rowOff>127127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97528"/>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164632</xdr:rowOff>
    </xdr:from>
    <xdr:to>
      <xdr:col>24</xdr:col>
      <xdr:colOff>114300</xdr:colOff>
      <xdr:row>39</xdr:row>
      <xdr:rowOff>94782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79559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50871</xdr:rowOff>
    </xdr:from>
    <xdr:to>
      <xdr:col>20</xdr:col>
      <xdr:colOff>38100</xdr:colOff>
      <xdr:row>39</xdr:row>
      <xdr:rowOff>152471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143598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41841</xdr:rowOff>
    </xdr:from>
    <xdr:to>
      <xdr:col>15</xdr:col>
      <xdr:colOff>101600</xdr:colOff>
      <xdr:row>39</xdr:row>
      <xdr:rowOff>143441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134568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60178</xdr:rowOff>
    </xdr:from>
    <xdr:to>
      <xdr:col>10</xdr:col>
      <xdr:colOff>165100</xdr:colOff>
      <xdr:row>39</xdr:row>
      <xdr:rowOff>161778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152905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76327</xdr:rowOff>
    </xdr:from>
    <xdr:to>
      <xdr:col>6</xdr:col>
      <xdr:colOff>38100</xdr:colOff>
      <xdr:row>40</xdr:row>
      <xdr:rowOff>6477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169054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93446</xdr:rowOff>
    </xdr:from>
    <xdr:to>
      <xdr:col>24</xdr:col>
      <xdr:colOff>63500</xdr:colOff>
      <xdr:row>58</xdr:row>
      <xdr:rowOff>96716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37546"/>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96716</xdr:rowOff>
    </xdr:from>
    <xdr:to>
      <xdr:col>19</xdr:col>
      <xdr:colOff>177800</xdr:colOff>
      <xdr:row>58</xdr:row>
      <xdr:rowOff>128681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40816"/>
          <a:ext cx="8890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128681</xdr:rowOff>
    </xdr:from>
    <xdr:to>
      <xdr:col>15</xdr:col>
      <xdr:colOff>50800</xdr:colOff>
      <xdr:row>58</xdr:row>
      <xdr:rowOff>141856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72781"/>
          <a:ext cx="889000" cy="1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141856</xdr:rowOff>
    </xdr:from>
    <xdr:to>
      <xdr:col>10</xdr:col>
      <xdr:colOff>114300</xdr:colOff>
      <xdr:row>58</xdr:row>
      <xdr:rowOff>164061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5956"/>
          <a:ext cx="889000" cy="2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52920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42646</xdr:rowOff>
    </xdr:from>
    <xdr:to>
      <xdr:col>24</xdr:col>
      <xdr:colOff>114300</xdr:colOff>
      <xdr:row>58</xdr:row>
      <xdr:rowOff>144246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129023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45916</xdr:rowOff>
    </xdr:from>
    <xdr:to>
      <xdr:col>20</xdr:col>
      <xdr:colOff>38100</xdr:colOff>
      <xdr:row>58</xdr:row>
      <xdr:rowOff>147516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9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138643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8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77881</xdr:rowOff>
    </xdr:from>
    <xdr:to>
      <xdr:col>15</xdr:col>
      <xdr:colOff>101600</xdr:colOff>
      <xdr:row>59</xdr:row>
      <xdr:rowOff>8031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170608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91056</xdr:rowOff>
    </xdr:from>
    <xdr:to>
      <xdr:col>10</xdr:col>
      <xdr:colOff>165100</xdr:colOff>
      <xdr:row>59</xdr:row>
      <xdr:rowOff>21206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12333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113261</xdr:rowOff>
    </xdr:from>
    <xdr:to>
      <xdr:col>6</xdr:col>
      <xdr:colOff>38100</xdr:colOff>
      <xdr:row>59</xdr:row>
      <xdr:rowOff>43411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34538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9398</xdr:rowOff>
    </xdr:from>
    <xdr:to>
      <xdr:col>24</xdr:col>
      <xdr:colOff>63500</xdr:colOff>
      <xdr:row>77</xdr:row>
      <xdr:rowOff>19320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11048"/>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19320</xdr:rowOff>
    </xdr:from>
    <xdr:to>
      <xdr:col>19</xdr:col>
      <xdr:colOff>177800</xdr:colOff>
      <xdr:row>77</xdr:row>
      <xdr:rowOff>95352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0970"/>
          <a:ext cx="8890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95352</xdr:rowOff>
    </xdr:from>
    <xdr:to>
      <xdr:col>15</xdr:col>
      <xdr:colOff>50800</xdr:colOff>
      <xdr:row>77</xdr:row>
      <xdr:rowOff>99375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97002"/>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116429</xdr:rowOff>
    </xdr:from>
    <xdr:to>
      <xdr:col>10</xdr:col>
      <xdr:colOff>114300</xdr:colOff>
      <xdr:row>77</xdr:row>
      <xdr:rowOff>99375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46629"/>
          <a:ext cx="889000" cy="15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130048</xdr:rowOff>
    </xdr:from>
    <xdr:to>
      <xdr:col>24</xdr:col>
      <xdr:colOff>114300</xdr:colOff>
      <xdr:row>77</xdr:row>
      <xdr:rowOff>60198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108475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139970</xdr:rowOff>
    </xdr:from>
    <xdr:to>
      <xdr:col>20</xdr:col>
      <xdr:colOff>38100</xdr:colOff>
      <xdr:row>77</xdr:row>
      <xdr:rowOff>70120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61247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44552</xdr:rowOff>
    </xdr:from>
    <xdr:to>
      <xdr:col>15</xdr:col>
      <xdr:colOff>101600</xdr:colOff>
      <xdr:row>77</xdr:row>
      <xdr:rowOff>146152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137279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48575</xdr:rowOff>
    </xdr:from>
    <xdr:to>
      <xdr:col>10</xdr:col>
      <xdr:colOff>165100</xdr:colOff>
      <xdr:row>77</xdr:row>
      <xdr:rowOff>150175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141302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4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65629</xdr:rowOff>
    </xdr:from>
    <xdr:to>
      <xdr:col>6</xdr:col>
      <xdr:colOff>38100</xdr:colOff>
      <xdr:row>76</xdr:row>
      <xdr:rowOff>167229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158356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18314</xdr:rowOff>
    </xdr:from>
    <xdr:to>
      <xdr:col>24</xdr:col>
      <xdr:colOff>63500</xdr:colOff>
      <xdr:row>96</xdr:row>
      <xdr:rowOff>29629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77514"/>
          <a:ext cx="8382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18314</xdr:rowOff>
    </xdr:from>
    <xdr:to>
      <xdr:col>19</xdr:col>
      <xdr:colOff>177800</xdr:colOff>
      <xdr:row>96</xdr:row>
      <xdr:rowOff>145137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77514"/>
          <a:ext cx="889000" cy="1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145137</xdr:rowOff>
    </xdr:from>
    <xdr:to>
      <xdr:col>15</xdr:col>
      <xdr:colOff>50800</xdr:colOff>
      <xdr:row>97</xdr:row>
      <xdr:rowOff>6148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0433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6148</xdr:rowOff>
    </xdr:from>
    <xdr:to>
      <xdr:col>10</xdr:col>
      <xdr:colOff>114300</xdr:colOff>
      <xdr:row>97</xdr:row>
      <xdr:rowOff>124547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36798"/>
          <a:ext cx="889000" cy="1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150279</xdr:rowOff>
    </xdr:from>
    <xdr:to>
      <xdr:col>24</xdr:col>
      <xdr:colOff>114300</xdr:colOff>
      <xdr:row>96</xdr:row>
      <xdr:rowOff>80429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138964</xdr:rowOff>
    </xdr:from>
    <xdr:to>
      <xdr:col>20</xdr:col>
      <xdr:colOff>38100</xdr:colOff>
      <xdr:row>96</xdr:row>
      <xdr:rowOff>69114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85641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94337</xdr:rowOff>
    </xdr:from>
    <xdr:to>
      <xdr:col>15</xdr:col>
      <xdr:colOff>101600</xdr:colOff>
      <xdr:row>97</xdr:row>
      <xdr:rowOff>24487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15614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126798</xdr:rowOff>
    </xdr:from>
    <xdr:to>
      <xdr:col>10</xdr:col>
      <xdr:colOff>165100</xdr:colOff>
      <xdr:row>97</xdr:row>
      <xdr:rowOff>56948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48075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73747</xdr:rowOff>
    </xdr:from>
    <xdr:to>
      <xdr:col>6</xdr:col>
      <xdr:colOff>38100</xdr:colOff>
      <xdr:row>98</xdr:row>
      <xdr:rowOff>3897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166474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39066</xdr:rowOff>
    </xdr:from>
    <xdr:to>
      <xdr:col>55</xdr:col>
      <xdr:colOff>0</xdr:colOff>
      <xdr:row>36</xdr:row>
      <xdr:rowOff>100751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11266"/>
          <a:ext cx="838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46079</xdr:rowOff>
    </xdr:from>
    <xdr:to>
      <xdr:col>50</xdr:col>
      <xdr:colOff>114300</xdr:colOff>
      <xdr:row>36</xdr:row>
      <xdr:rowOff>100751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18279"/>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46079</xdr:rowOff>
    </xdr:from>
    <xdr:to>
      <xdr:col>45</xdr:col>
      <xdr:colOff>177800</xdr:colOff>
      <xdr:row>36</xdr:row>
      <xdr:rowOff>68418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18279"/>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117409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68418</xdr:rowOff>
    </xdr:from>
    <xdr:to>
      <xdr:col>41</xdr:col>
      <xdr:colOff>50800</xdr:colOff>
      <xdr:row>36</xdr:row>
      <xdr:rowOff>129289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40618"/>
          <a:ext cx="889000" cy="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158488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159716</xdr:rowOff>
    </xdr:from>
    <xdr:to>
      <xdr:col>55</xdr:col>
      <xdr:colOff>50800</xdr:colOff>
      <xdr:row>36</xdr:row>
      <xdr:rowOff>89866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138143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3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49951</xdr:rowOff>
    </xdr:from>
    <xdr:to>
      <xdr:col>50</xdr:col>
      <xdr:colOff>165100</xdr:colOff>
      <xdr:row>36</xdr:row>
      <xdr:rowOff>151551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142678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166729</xdr:rowOff>
    </xdr:from>
    <xdr:to>
      <xdr:col>46</xdr:col>
      <xdr:colOff>38100</xdr:colOff>
      <xdr:row>36</xdr:row>
      <xdr:rowOff>96879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113406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17618</xdr:rowOff>
    </xdr:from>
    <xdr:to>
      <xdr:col>41</xdr:col>
      <xdr:colOff>101600</xdr:colOff>
      <xdr:row>36</xdr:row>
      <xdr:rowOff>119218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135745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6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78489</xdr:rowOff>
    </xdr:from>
    <xdr:to>
      <xdr:col>36</xdr:col>
      <xdr:colOff>165100</xdr:colOff>
      <xdr:row>37</xdr:row>
      <xdr:rowOff>8639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171216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79908</xdr:rowOff>
    </xdr:from>
    <xdr:to>
      <xdr:col>55</xdr:col>
      <xdr:colOff>0</xdr:colOff>
      <xdr:row>58</xdr:row>
      <xdr:rowOff>90842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24008"/>
          <a:ext cx="8382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79908</xdr:rowOff>
    </xdr:from>
    <xdr:to>
      <xdr:col>50</xdr:col>
      <xdr:colOff>114300</xdr:colOff>
      <xdr:row>58</xdr:row>
      <xdr:rowOff>121294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024008"/>
          <a:ext cx="889000" cy="4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10251</xdr:rowOff>
    </xdr:from>
    <xdr:to>
      <xdr:col>45</xdr:col>
      <xdr:colOff>177800</xdr:colOff>
      <xdr:row>58</xdr:row>
      <xdr:rowOff>121294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54351"/>
          <a:ext cx="889000" cy="1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59892</xdr:rowOff>
    </xdr:from>
    <xdr:to>
      <xdr:col>41</xdr:col>
      <xdr:colOff>50800</xdr:colOff>
      <xdr:row>58</xdr:row>
      <xdr:rowOff>10251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61092"/>
          <a:ext cx="889000" cy="29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97946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87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40042</xdr:rowOff>
    </xdr:from>
    <xdr:to>
      <xdr:col>55</xdr:col>
      <xdr:colOff>50800</xdr:colOff>
      <xdr:row>58</xdr:row>
      <xdr:rowOff>141642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126419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29108</xdr:rowOff>
    </xdr:from>
    <xdr:to>
      <xdr:col>50</xdr:col>
      <xdr:colOff>165100</xdr:colOff>
      <xdr:row>58</xdr:row>
      <xdr:rowOff>130708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121835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70494</xdr:rowOff>
    </xdr:from>
    <xdr:to>
      <xdr:col>46</xdr:col>
      <xdr:colOff>38100</xdr:colOff>
      <xdr:row>59</xdr:row>
      <xdr:rowOff>644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163221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130901</xdr:rowOff>
    </xdr:from>
    <xdr:to>
      <xdr:col>41</xdr:col>
      <xdr:colOff>101600</xdr:colOff>
      <xdr:row>58</xdr:row>
      <xdr:rowOff>61051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52178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9092</xdr:rowOff>
    </xdr:from>
    <xdr:to>
      <xdr:col>36</xdr:col>
      <xdr:colOff>165100</xdr:colOff>
      <xdr:row>56</xdr:row>
      <xdr:rowOff>110692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127219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38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79139</xdr:rowOff>
    </xdr:from>
    <xdr:to>
      <xdr:col>55</xdr:col>
      <xdr:colOff>0</xdr:colOff>
      <xdr:row>78</xdr:row>
      <xdr:rowOff>79730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52239"/>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55727</xdr:rowOff>
    </xdr:from>
    <xdr:to>
      <xdr:col>50</xdr:col>
      <xdr:colOff>114300</xdr:colOff>
      <xdr:row>78</xdr:row>
      <xdr:rowOff>79730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2882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17914</xdr:rowOff>
    </xdr:from>
    <xdr:to>
      <xdr:col>45</xdr:col>
      <xdr:colOff>177800</xdr:colOff>
      <xdr:row>78</xdr:row>
      <xdr:rowOff>55727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876664"/>
          <a:ext cx="889000" cy="5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28339</xdr:rowOff>
    </xdr:from>
    <xdr:to>
      <xdr:col>55</xdr:col>
      <xdr:colOff>50800</xdr:colOff>
      <xdr:row>78</xdr:row>
      <xdr:rowOff>129939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6766</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28930</xdr:rowOff>
    </xdr:from>
    <xdr:to>
      <xdr:col>50</xdr:col>
      <xdr:colOff>165100</xdr:colOff>
      <xdr:row>78</xdr:row>
      <xdr:rowOff>130530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121657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4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4927</xdr:rowOff>
    </xdr:from>
    <xdr:to>
      <xdr:col>46</xdr:col>
      <xdr:colOff>38100</xdr:colOff>
      <xdr:row>78</xdr:row>
      <xdr:rowOff>106527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97654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47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138564</xdr:rowOff>
    </xdr:from>
    <xdr:to>
      <xdr:col>41</xdr:col>
      <xdr:colOff>101600</xdr:colOff>
      <xdr:row>75</xdr:row>
      <xdr:rowOff>68714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59841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9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17414</xdr:rowOff>
    </xdr:from>
    <xdr:to>
      <xdr:col>55</xdr:col>
      <xdr:colOff>0</xdr:colOff>
      <xdr:row>97</xdr:row>
      <xdr:rowOff>51704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480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17414</xdr:rowOff>
    </xdr:from>
    <xdr:to>
      <xdr:col>50</xdr:col>
      <xdr:colOff>114300</xdr:colOff>
      <xdr:row>98</xdr:row>
      <xdr:rowOff>18397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48064"/>
          <a:ext cx="889000" cy="1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16309</xdr:rowOff>
    </xdr:from>
    <xdr:to>
      <xdr:col>45</xdr:col>
      <xdr:colOff>177800</xdr:colOff>
      <xdr:row>98</xdr:row>
      <xdr:rowOff>18397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18409"/>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xdr:rowOff>
    </xdr:from>
    <xdr:to>
      <xdr:col>55</xdr:col>
      <xdr:colOff>50800</xdr:colOff>
      <xdr:row>97</xdr:row>
      <xdr:rowOff>102504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150781</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0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138064</xdr:rowOff>
    </xdr:from>
    <xdr:to>
      <xdr:col>50</xdr:col>
      <xdr:colOff>165100</xdr:colOff>
      <xdr:row>97</xdr:row>
      <xdr:rowOff>68214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59341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139047</xdr:rowOff>
    </xdr:from>
    <xdr:to>
      <xdr:col>46</xdr:col>
      <xdr:colOff>38100</xdr:colOff>
      <xdr:row>98</xdr:row>
      <xdr:rowOff>69197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60324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136959</xdr:rowOff>
    </xdr:from>
    <xdr:to>
      <xdr:col>41</xdr:col>
      <xdr:colOff>101600</xdr:colOff>
      <xdr:row>98</xdr:row>
      <xdr:rowOff>67109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58236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70413</xdr:rowOff>
    </xdr:from>
    <xdr:to>
      <xdr:col>85</xdr:col>
      <xdr:colOff>127000</xdr:colOff>
      <xdr:row>39</xdr:row>
      <xdr:rowOff>96919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56963"/>
          <a:ext cx="8382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70413</xdr:rowOff>
    </xdr:from>
    <xdr:to>
      <xdr:col>81</xdr:col>
      <xdr:colOff>50800</xdr:colOff>
      <xdr:row>39</xdr:row>
      <xdr:rowOff>96418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56963"/>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78827</xdr:rowOff>
    </xdr:from>
    <xdr:to>
      <xdr:col>76</xdr:col>
      <xdr:colOff>114300</xdr:colOff>
      <xdr:row>39</xdr:row>
      <xdr:rowOff>96418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65377"/>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63250</xdr:rowOff>
    </xdr:from>
    <xdr:to>
      <xdr:col>71</xdr:col>
      <xdr:colOff>177800</xdr:colOff>
      <xdr:row>39</xdr:row>
      <xdr:rowOff>78827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49800"/>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46119</xdr:rowOff>
    </xdr:from>
    <xdr:to>
      <xdr:col>85</xdr:col>
      <xdr:colOff>177800</xdr:colOff>
      <xdr:row>39</xdr:row>
      <xdr:rowOff>147719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132496</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47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19613</xdr:rowOff>
    </xdr:from>
    <xdr:to>
      <xdr:col>81</xdr:col>
      <xdr:colOff>101600</xdr:colOff>
      <xdr:row>39</xdr:row>
      <xdr:rowOff>121213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7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112340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45618</xdr:rowOff>
    </xdr:from>
    <xdr:to>
      <xdr:col>76</xdr:col>
      <xdr:colOff>165100</xdr:colOff>
      <xdr:row>39</xdr:row>
      <xdr:rowOff>147218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138345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82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28027</xdr:rowOff>
    </xdr:from>
    <xdr:to>
      <xdr:col>72</xdr:col>
      <xdr:colOff>38100</xdr:colOff>
      <xdr:row>39</xdr:row>
      <xdr:rowOff>129627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120754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8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12450</xdr:rowOff>
    </xdr:from>
    <xdr:to>
      <xdr:col>67</xdr:col>
      <xdr:colOff>101600</xdr:colOff>
      <xdr:row>39</xdr:row>
      <xdr:rowOff>114050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105177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47988</xdr:rowOff>
    </xdr:from>
    <xdr:to>
      <xdr:col>85</xdr:col>
      <xdr:colOff>127000</xdr:colOff>
      <xdr:row>75</xdr:row>
      <xdr:rowOff>95319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06738"/>
          <a:ext cx="838200" cy="4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85827</xdr:rowOff>
    </xdr:from>
    <xdr:to>
      <xdr:col>81</xdr:col>
      <xdr:colOff>50800</xdr:colOff>
      <xdr:row>75</xdr:row>
      <xdr:rowOff>95319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944577"/>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53343</xdr:rowOff>
    </xdr:from>
    <xdr:to>
      <xdr:col>76</xdr:col>
      <xdr:colOff>114300</xdr:colOff>
      <xdr:row>75</xdr:row>
      <xdr:rowOff>85827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12093"/>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15614</xdr:rowOff>
    </xdr:from>
    <xdr:to>
      <xdr:col>71</xdr:col>
      <xdr:colOff>177800</xdr:colOff>
      <xdr:row>75</xdr:row>
      <xdr:rowOff>53343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874364"/>
          <a:ext cx="889000" cy="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137423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120910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168638</xdr:rowOff>
    </xdr:from>
    <xdr:to>
      <xdr:col>85</xdr:col>
      <xdr:colOff>177800</xdr:colOff>
      <xdr:row>75</xdr:row>
      <xdr:rowOff>98788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147065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44519</xdr:rowOff>
    </xdr:from>
    <xdr:to>
      <xdr:col>81</xdr:col>
      <xdr:colOff>101600</xdr:colOff>
      <xdr:row>75</xdr:row>
      <xdr:rowOff>146118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032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137245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9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35027</xdr:rowOff>
    </xdr:from>
    <xdr:to>
      <xdr:col>76</xdr:col>
      <xdr:colOff>165100</xdr:colOff>
      <xdr:row>75</xdr:row>
      <xdr:rowOff>136627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9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2543</xdr:rowOff>
    </xdr:from>
    <xdr:to>
      <xdr:col>72</xdr:col>
      <xdr:colOff>38100</xdr:colOff>
      <xdr:row>75</xdr:row>
      <xdr:rowOff>104143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95270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136264</xdr:rowOff>
    </xdr:from>
    <xdr:to>
      <xdr:col>67</xdr:col>
      <xdr:colOff>101600</xdr:colOff>
      <xdr:row>75</xdr:row>
      <xdr:rowOff>66414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57541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1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171048</xdr:rowOff>
    </xdr:from>
    <xdr:to>
      <xdr:col>85</xdr:col>
      <xdr:colOff>127000</xdr:colOff>
      <xdr:row>99</xdr:row>
      <xdr:rowOff>14267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73148"/>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129025</xdr:rowOff>
    </xdr:from>
    <xdr:to>
      <xdr:col>81</xdr:col>
      <xdr:colOff>50800</xdr:colOff>
      <xdr:row>99</xdr:row>
      <xdr:rowOff>14267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31125"/>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73002</xdr:rowOff>
    </xdr:from>
    <xdr:to>
      <xdr:col>76</xdr:col>
      <xdr:colOff>114300</xdr:colOff>
      <xdr:row>98</xdr:row>
      <xdr:rowOff>129025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75102"/>
          <a:ext cx="889000" cy="5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46581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73002</xdr:rowOff>
    </xdr:from>
    <xdr:to>
      <xdr:col>71</xdr:col>
      <xdr:colOff>177800</xdr:colOff>
      <xdr:row>98</xdr:row>
      <xdr:rowOff>107659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75102"/>
          <a:ext cx="889000" cy="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90349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120248</xdr:rowOff>
    </xdr:from>
    <xdr:to>
      <xdr:col>85</xdr:col>
      <xdr:colOff>177800</xdr:colOff>
      <xdr:row>99</xdr:row>
      <xdr:rowOff>50398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2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35175</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134917</xdr:rowOff>
    </xdr:from>
    <xdr:to>
      <xdr:col>81</xdr:col>
      <xdr:colOff>101600</xdr:colOff>
      <xdr:row>99</xdr:row>
      <xdr:rowOff>65067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56194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2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78225</xdr:rowOff>
    </xdr:from>
    <xdr:to>
      <xdr:col>76</xdr:col>
      <xdr:colOff>165100</xdr:colOff>
      <xdr:row>99</xdr:row>
      <xdr:rowOff>8375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170952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7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22202</xdr:rowOff>
    </xdr:from>
    <xdr:to>
      <xdr:col>72</xdr:col>
      <xdr:colOff>38100</xdr:colOff>
      <xdr:row>98</xdr:row>
      <xdr:rowOff>123802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114929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56859</xdr:rowOff>
    </xdr:from>
    <xdr:to>
      <xdr:col>67</xdr:col>
      <xdr:colOff>101600</xdr:colOff>
      <xdr:row>98</xdr:row>
      <xdr:rowOff>158459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149586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121260</xdr:rowOff>
    </xdr:from>
    <xdr:to>
      <xdr:col>116</xdr:col>
      <xdr:colOff>63500</xdr:colOff>
      <xdr:row>33</xdr:row>
      <xdr:rowOff>82779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436210"/>
          <a:ext cx="8382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92168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3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82779</xdr:rowOff>
    </xdr:from>
    <xdr:to>
      <xdr:col>111</xdr:col>
      <xdr:colOff>177800</xdr:colOff>
      <xdr:row>33</xdr:row>
      <xdr:rowOff>98628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5740629"/>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84929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98628</xdr:rowOff>
    </xdr:from>
    <xdr:to>
      <xdr:col>107</xdr:col>
      <xdr:colOff>50800</xdr:colOff>
      <xdr:row>34</xdr:row>
      <xdr:rowOff>66853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756478"/>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64491</xdr:rowOff>
    </xdr:from>
    <xdr:to>
      <xdr:col>102</xdr:col>
      <xdr:colOff>114300</xdr:colOff>
      <xdr:row>34</xdr:row>
      <xdr:rowOff>66853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589379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121429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75785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70460</xdr:rowOff>
    </xdr:from>
    <xdr:to>
      <xdr:col>116</xdr:col>
      <xdr:colOff>114300</xdr:colOff>
      <xdr:row>32</xdr:row>
      <xdr:rowOff>610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3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23487</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33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31979</xdr:rowOff>
    </xdr:from>
    <xdr:to>
      <xdr:col>112</xdr:col>
      <xdr:colOff>38100</xdr:colOff>
      <xdr:row>33</xdr:row>
      <xdr:rowOff>133579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6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150106</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4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47828</xdr:rowOff>
    </xdr:from>
    <xdr:to>
      <xdr:col>107</xdr:col>
      <xdr:colOff>101600</xdr:colOff>
      <xdr:row>33</xdr:row>
      <xdr:rowOff>149428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7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165955</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4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16053</xdr:rowOff>
    </xdr:from>
    <xdr:to>
      <xdr:col>102</xdr:col>
      <xdr:colOff>165100</xdr:colOff>
      <xdr:row>34</xdr:row>
      <xdr:rowOff>117653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84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134180</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278111" y="562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13691</xdr:rowOff>
    </xdr:from>
    <xdr:to>
      <xdr:col>98</xdr:col>
      <xdr:colOff>38100</xdr:colOff>
      <xdr:row>34</xdr:row>
      <xdr:rowOff>115291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8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131818</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389111" y="56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5604</xdr:rowOff>
    </xdr:from>
    <xdr:to>
      <xdr:col>116</xdr:col>
      <xdr:colOff>63500</xdr:colOff>
      <xdr:row>58</xdr:row>
      <xdr:rowOff>31207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49704"/>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5604</xdr:rowOff>
    </xdr:from>
    <xdr:to>
      <xdr:col>111</xdr:col>
      <xdr:colOff>177800</xdr:colOff>
      <xdr:row>58</xdr:row>
      <xdr:rowOff>9672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49704"/>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2677</xdr:rowOff>
    </xdr:from>
    <xdr:to>
      <xdr:col>107</xdr:col>
      <xdr:colOff>50800</xdr:colOff>
      <xdr:row>58</xdr:row>
      <xdr:rowOff>9672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46777"/>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2677</xdr:rowOff>
    </xdr:from>
    <xdr:to>
      <xdr:col>102</xdr:col>
      <xdr:colOff>114300</xdr:colOff>
      <xdr:row>58</xdr:row>
      <xdr:rowOff>9352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46777"/>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151857</xdr:rowOff>
    </xdr:from>
    <xdr:to>
      <xdr:col>116</xdr:col>
      <xdr:colOff>114300</xdr:colOff>
      <xdr:row>58</xdr:row>
      <xdr:rowOff>82007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87307</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126254</xdr:rowOff>
    </xdr:from>
    <xdr:to>
      <xdr:col>112</xdr:col>
      <xdr:colOff>38100</xdr:colOff>
      <xdr:row>58</xdr:row>
      <xdr:rowOff>56404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47531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9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130322</xdr:rowOff>
    </xdr:from>
    <xdr:to>
      <xdr:col>107</xdr:col>
      <xdr:colOff>101600</xdr:colOff>
      <xdr:row>58</xdr:row>
      <xdr:rowOff>60472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51599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9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123327</xdr:rowOff>
    </xdr:from>
    <xdr:to>
      <xdr:col>102</xdr:col>
      <xdr:colOff>165100</xdr:colOff>
      <xdr:row>58</xdr:row>
      <xdr:rowOff>53477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44604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130002</xdr:rowOff>
    </xdr:from>
    <xdr:to>
      <xdr:col>98</xdr:col>
      <xdr:colOff>38100</xdr:colOff>
      <xdr:row>58</xdr:row>
      <xdr:rowOff>60152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51279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72549</xdr:rowOff>
    </xdr:from>
    <xdr:to>
      <xdr:col>116</xdr:col>
      <xdr:colOff>63500</xdr:colOff>
      <xdr:row>75</xdr:row>
      <xdr:rowOff>122803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31299"/>
          <a:ext cx="8382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72549</xdr:rowOff>
    </xdr:from>
    <xdr:to>
      <xdr:col>111</xdr:col>
      <xdr:colOff>177800</xdr:colOff>
      <xdr:row>75</xdr:row>
      <xdr:rowOff>105352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31299"/>
          <a:ext cx="889000" cy="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105352</xdr:rowOff>
    </xdr:from>
    <xdr:to>
      <xdr:col>107</xdr:col>
      <xdr:colOff>50800</xdr:colOff>
      <xdr:row>76</xdr:row>
      <xdr:rowOff>20180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64102"/>
          <a:ext cx="889000" cy="8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20180</xdr:rowOff>
    </xdr:from>
    <xdr:to>
      <xdr:col>102</xdr:col>
      <xdr:colOff>114300</xdr:colOff>
      <xdr:row>76</xdr:row>
      <xdr:rowOff>95275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50380"/>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48683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72003</xdr:rowOff>
    </xdr:from>
    <xdr:to>
      <xdr:col>116</xdr:col>
      <xdr:colOff>114300</xdr:colOff>
      <xdr:row>76</xdr:row>
      <xdr:rowOff>2152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94880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21749</xdr:rowOff>
    </xdr:from>
    <xdr:to>
      <xdr:col>112</xdr:col>
      <xdr:colOff>38100</xdr:colOff>
      <xdr:row>75</xdr:row>
      <xdr:rowOff>123349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139876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54552</xdr:rowOff>
    </xdr:from>
    <xdr:to>
      <xdr:col>107</xdr:col>
      <xdr:colOff>101600</xdr:colOff>
      <xdr:row>75</xdr:row>
      <xdr:rowOff>156152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140830</xdr:rowOff>
    </xdr:from>
    <xdr:to>
      <xdr:col>102</xdr:col>
      <xdr:colOff>165100</xdr:colOff>
      <xdr:row>76</xdr:row>
      <xdr:rowOff>70980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62107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44475</xdr:rowOff>
    </xdr:from>
    <xdr:to>
      <xdr:col>98</xdr:col>
      <xdr:colOff>38100</xdr:colOff>
      <xdr:row>76</xdr:row>
      <xdr:rowOff>146075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137202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6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528,738</a:t>
          </a:r>
          <a:r>
            <a:rPr kumimoji="1" lang="ja-JP" altLang="en-US" sz="1300">
              <a:latin typeface="ＭＳ Ｐゴシック" panose="020B0600070205080204" pitchFamily="50" charset="-128"/>
              <a:ea typeface="ＭＳ Ｐゴシック" panose="020B0600070205080204" pitchFamily="50" charset="-128"/>
            </a:rPr>
            <a:t>円となっている。構成項目のなかでも投資及び出資金は、住民一人当たり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16,992</a:t>
          </a:r>
          <a:r>
            <a:rPr kumimoji="1" lang="ja-JP" altLang="en-US" sz="1300">
              <a:latin typeface="ＭＳ Ｐゴシック" panose="020B0600070205080204" pitchFamily="50" charset="-128"/>
              <a:ea typeface="ＭＳ Ｐゴシック" panose="020B0600070205080204" pitchFamily="50" charset="-128"/>
            </a:rPr>
            <a:t>円と高止まりしており、類似団体内でも一番高い値となっている。主な要因としては、病院事業会計への出資金（病院建設等の地方債元金償還分）である。病院建設等の地方債元金償還は平成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年度にピークとなるため、今後も高止まりする見込みである。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17,627
17,576
177.67
9,614,897
9,320,065
294,373
6,144,518
11,163,198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126746</xdr:rowOff>
    </xdr:from>
    <xdr:to>
      <xdr:col>24</xdr:col>
      <xdr:colOff>63500</xdr:colOff>
      <xdr:row>34</xdr:row>
      <xdr:rowOff>138176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5604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106189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42926</xdr:rowOff>
    </xdr:from>
    <xdr:to>
      <xdr:col>19</xdr:col>
      <xdr:colOff>177800</xdr:colOff>
      <xdr:row>34</xdr:row>
      <xdr:rowOff>126746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72226"/>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42926</xdr:rowOff>
    </xdr:from>
    <xdr:to>
      <xdr:col>15</xdr:col>
      <xdr:colOff>50800</xdr:colOff>
      <xdr:row>34</xdr:row>
      <xdr:rowOff>100076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722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93616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100076</xdr:rowOff>
    </xdr:from>
    <xdr:to>
      <xdr:col>10</xdr:col>
      <xdr:colOff>114300</xdr:colOff>
      <xdr:row>34</xdr:row>
      <xdr:rowOff>168275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937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155719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87376</xdr:rowOff>
    </xdr:from>
    <xdr:to>
      <xdr:col>24</xdr:col>
      <xdr:colOff>114300</xdr:colOff>
      <xdr:row>35</xdr:row>
      <xdr:rowOff>17526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110253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75946</xdr:rowOff>
    </xdr:from>
    <xdr:to>
      <xdr:col>20</xdr:col>
      <xdr:colOff>38100</xdr:colOff>
      <xdr:row>35</xdr:row>
      <xdr:rowOff>6096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22623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163576</xdr:rowOff>
    </xdr:from>
    <xdr:to>
      <xdr:col>15</xdr:col>
      <xdr:colOff>101600</xdr:colOff>
      <xdr:row>34</xdr:row>
      <xdr:rowOff>93726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110253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49276</xdr:rowOff>
    </xdr:from>
    <xdr:to>
      <xdr:col>10</xdr:col>
      <xdr:colOff>165100</xdr:colOff>
      <xdr:row>34</xdr:row>
      <xdr:rowOff>150876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167403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117475</xdr:rowOff>
    </xdr:from>
    <xdr:to>
      <xdr:col>6</xdr:col>
      <xdr:colOff>38100</xdr:colOff>
      <xdr:row>35</xdr:row>
      <xdr:rowOff>47625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38752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139517</xdr:rowOff>
    </xdr:from>
    <xdr:to>
      <xdr:col>24</xdr:col>
      <xdr:colOff>63500</xdr:colOff>
      <xdr:row>58</xdr:row>
      <xdr:rowOff>155313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83617"/>
          <a:ext cx="8382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78442</xdr:rowOff>
    </xdr:from>
    <xdr:to>
      <xdr:col>19</xdr:col>
      <xdr:colOff>177800</xdr:colOff>
      <xdr:row>58</xdr:row>
      <xdr:rowOff>139517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22542"/>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145469</xdr:rowOff>
    </xdr:from>
    <xdr:to>
      <xdr:col>15</xdr:col>
      <xdr:colOff>50800</xdr:colOff>
      <xdr:row>58</xdr:row>
      <xdr:rowOff>78442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18119"/>
          <a:ext cx="889000" cy="10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38412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145469</xdr:rowOff>
    </xdr:from>
    <xdr:to>
      <xdr:col>10</xdr:col>
      <xdr:colOff>114300</xdr:colOff>
      <xdr:row>58</xdr:row>
      <xdr:rowOff>100373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18119"/>
          <a:ext cx="889000" cy="1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80832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104513</xdr:rowOff>
    </xdr:from>
    <xdr:to>
      <xdr:col>24</xdr:col>
      <xdr:colOff>114300</xdr:colOff>
      <xdr:row>59</xdr:row>
      <xdr:rowOff>34663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19440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6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88717</xdr:rowOff>
    </xdr:from>
    <xdr:to>
      <xdr:col>20</xdr:col>
      <xdr:colOff>38100</xdr:colOff>
      <xdr:row>59</xdr:row>
      <xdr:rowOff>18867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9994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27642</xdr:rowOff>
    </xdr:from>
    <xdr:to>
      <xdr:col>15</xdr:col>
      <xdr:colOff>101600</xdr:colOff>
      <xdr:row>58</xdr:row>
      <xdr:rowOff>129242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120369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94669</xdr:rowOff>
    </xdr:from>
    <xdr:to>
      <xdr:col>10</xdr:col>
      <xdr:colOff>165100</xdr:colOff>
      <xdr:row>58</xdr:row>
      <xdr:rowOff>24819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15946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49573</xdr:rowOff>
    </xdr:from>
    <xdr:to>
      <xdr:col>6</xdr:col>
      <xdr:colOff>38100</xdr:colOff>
      <xdr:row>58</xdr:row>
      <xdr:rowOff>151173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9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142300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8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65798</xdr:rowOff>
    </xdr:from>
    <xdr:to>
      <xdr:col>24</xdr:col>
      <xdr:colOff>63500</xdr:colOff>
      <xdr:row>76</xdr:row>
      <xdr:rowOff>139199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95998"/>
          <a:ext cx="838200" cy="7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65798</xdr:rowOff>
    </xdr:from>
    <xdr:to>
      <xdr:col>19</xdr:col>
      <xdr:colOff>177800</xdr:colOff>
      <xdr:row>76</xdr:row>
      <xdr:rowOff>92370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95998"/>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92370</xdr:rowOff>
    </xdr:from>
    <xdr:to>
      <xdr:col>15</xdr:col>
      <xdr:colOff>50800</xdr:colOff>
      <xdr:row>76</xdr:row>
      <xdr:rowOff>157454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22570"/>
          <a:ext cx="889000" cy="6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157454</xdr:rowOff>
    </xdr:from>
    <xdr:to>
      <xdr:col>10</xdr:col>
      <xdr:colOff>114300</xdr:colOff>
      <xdr:row>77</xdr:row>
      <xdr:rowOff>136054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87654"/>
          <a:ext cx="889000" cy="1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88399</xdr:rowOff>
    </xdr:from>
    <xdr:to>
      <xdr:col>24</xdr:col>
      <xdr:colOff>114300</xdr:colOff>
      <xdr:row>77</xdr:row>
      <xdr:rowOff>18549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66826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9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14998</xdr:rowOff>
    </xdr:from>
    <xdr:to>
      <xdr:col>20</xdr:col>
      <xdr:colOff>38100</xdr:colOff>
      <xdr:row>76</xdr:row>
      <xdr:rowOff>116598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107725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3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41570</xdr:rowOff>
    </xdr:from>
    <xdr:to>
      <xdr:col>15</xdr:col>
      <xdr:colOff>101600</xdr:colOff>
      <xdr:row>76</xdr:row>
      <xdr:rowOff>143170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6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106654</xdr:rowOff>
    </xdr:from>
    <xdr:to>
      <xdr:col>10</xdr:col>
      <xdr:colOff>165100</xdr:colOff>
      <xdr:row>77</xdr:row>
      <xdr:rowOff>36804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27931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2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85254</xdr:rowOff>
    </xdr:from>
    <xdr:to>
      <xdr:col>6</xdr:col>
      <xdr:colOff>38100</xdr:colOff>
      <xdr:row>78</xdr:row>
      <xdr:rowOff>15404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6531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7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52490</xdr:rowOff>
    </xdr:from>
    <xdr:to>
      <xdr:col>24</xdr:col>
      <xdr:colOff>63500</xdr:colOff>
      <xdr:row>96</xdr:row>
      <xdr:rowOff>70510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11690"/>
          <a:ext cx="838200" cy="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171087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30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126061</xdr:rowOff>
    </xdr:from>
    <xdr:to>
      <xdr:col>19</xdr:col>
      <xdr:colOff>177800</xdr:colOff>
      <xdr:row>96</xdr:row>
      <xdr:rowOff>52490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413811"/>
          <a:ext cx="889000" cy="9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99356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126061</xdr:rowOff>
    </xdr:from>
    <xdr:to>
      <xdr:col>15</xdr:col>
      <xdr:colOff>50800</xdr:colOff>
      <xdr:row>95</xdr:row>
      <xdr:rowOff>145238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1381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98989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145238</xdr:rowOff>
    </xdr:from>
    <xdr:to>
      <xdr:col>10</xdr:col>
      <xdr:colOff>114300</xdr:colOff>
      <xdr:row>96</xdr:row>
      <xdr:rowOff>106324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432988"/>
          <a:ext cx="889000" cy="1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137622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19710</xdr:rowOff>
    </xdr:from>
    <xdr:to>
      <xdr:col>24</xdr:col>
      <xdr:colOff>114300</xdr:colOff>
      <xdr:row>96</xdr:row>
      <xdr:rowOff>121310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42587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3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1690</xdr:rowOff>
    </xdr:from>
    <xdr:to>
      <xdr:col>20</xdr:col>
      <xdr:colOff>38100</xdr:colOff>
      <xdr:row>96</xdr:row>
      <xdr:rowOff>103290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119817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75261</xdr:rowOff>
    </xdr:from>
    <xdr:to>
      <xdr:col>15</xdr:col>
      <xdr:colOff>101600</xdr:colOff>
      <xdr:row>96</xdr:row>
      <xdr:rowOff>5411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94438</xdr:rowOff>
    </xdr:from>
    <xdr:to>
      <xdr:col>10</xdr:col>
      <xdr:colOff>165100</xdr:colOff>
      <xdr:row>96</xdr:row>
      <xdr:rowOff>24588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41115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55524</xdr:rowOff>
    </xdr:from>
    <xdr:to>
      <xdr:col>6</xdr:col>
      <xdr:colOff>38100</xdr:colOff>
      <xdr:row>96</xdr:row>
      <xdr:rowOff>157124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2201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55880</xdr:rowOff>
    </xdr:from>
    <xdr:to>
      <xdr:col>41</xdr:col>
      <xdr:colOff>50800</xdr:colOff>
      <xdr:row>39</xdr:row>
      <xdr:rowOff>44069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70980"/>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5080</xdr:rowOff>
    </xdr:from>
    <xdr:to>
      <xdr:col>36</xdr:col>
      <xdr:colOff>165100</xdr:colOff>
      <xdr:row>38</xdr:row>
      <xdr:rowOff>106680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97807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122128</xdr:rowOff>
    </xdr:from>
    <xdr:to>
      <xdr:col>55</xdr:col>
      <xdr:colOff>0</xdr:colOff>
      <xdr:row>58</xdr:row>
      <xdr:rowOff>141426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66228"/>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136286</xdr:rowOff>
    </xdr:from>
    <xdr:to>
      <xdr:col>50</xdr:col>
      <xdr:colOff>114300</xdr:colOff>
      <xdr:row>58</xdr:row>
      <xdr:rowOff>141426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80386"/>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128681</xdr:rowOff>
    </xdr:from>
    <xdr:to>
      <xdr:col>45</xdr:col>
      <xdr:colOff>177800</xdr:colOff>
      <xdr:row>58</xdr:row>
      <xdr:rowOff>136286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72781"/>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62022</xdr:rowOff>
    </xdr:from>
    <xdr:to>
      <xdr:col>41</xdr:col>
      <xdr:colOff>50800</xdr:colOff>
      <xdr:row>58</xdr:row>
      <xdr:rowOff>128681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06122"/>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71328</xdr:rowOff>
    </xdr:from>
    <xdr:to>
      <xdr:col>55</xdr:col>
      <xdr:colOff>50800</xdr:colOff>
      <xdr:row>59</xdr:row>
      <xdr:rowOff>1478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157705</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3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90626</xdr:rowOff>
    </xdr:from>
    <xdr:to>
      <xdr:col>50</xdr:col>
      <xdr:colOff>165100</xdr:colOff>
      <xdr:row>59</xdr:row>
      <xdr:rowOff>20776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11903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85486</xdr:rowOff>
    </xdr:from>
    <xdr:to>
      <xdr:col>46</xdr:col>
      <xdr:colOff>38100</xdr:colOff>
      <xdr:row>59</xdr:row>
      <xdr:rowOff>15636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6763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12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77881</xdr:rowOff>
    </xdr:from>
    <xdr:to>
      <xdr:col>41</xdr:col>
      <xdr:colOff>101600</xdr:colOff>
      <xdr:row>59</xdr:row>
      <xdr:rowOff>8031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170608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1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11222</xdr:rowOff>
    </xdr:from>
    <xdr:to>
      <xdr:col>36</xdr:col>
      <xdr:colOff>165100</xdr:colOff>
      <xdr:row>58</xdr:row>
      <xdr:rowOff>112822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103949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12312</xdr:rowOff>
    </xdr:from>
    <xdr:to>
      <xdr:col>55</xdr:col>
      <xdr:colOff>0</xdr:colOff>
      <xdr:row>79</xdr:row>
      <xdr:rowOff>23149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56862"/>
          <a:ext cx="8382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22668</xdr:rowOff>
    </xdr:from>
    <xdr:to>
      <xdr:col>50</xdr:col>
      <xdr:colOff>114300</xdr:colOff>
      <xdr:row>79</xdr:row>
      <xdr:rowOff>23149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67218"/>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22668</xdr:rowOff>
    </xdr:from>
    <xdr:to>
      <xdr:col>45</xdr:col>
      <xdr:colOff>177800</xdr:colOff>
      <xdr:row>79</xdr:row>
      <xdr:rowOff>29880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67218"/>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29538</xdr:rowOff>
    </xdr:from>
    <xdr:to>
      <xdr:col>41</xdr:col>
      <xdr:colOff>50800</xdr:colOff>
      <xdr:row>79</xdr:row>
      <xdr:rowOff>29880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74088"/>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63741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132962</xdr:rowOff>
    </xdr:from>
    <xdr:to>
      <xdr:col>55</xdr:col>
      <xdr:colOff>50800</xdr:colOff>
      <xdr:row>79</xdr:row>
      <xdr:rowOff>63112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47889</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2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143799</xdr:rowOff>
    </xdr:from>
    <xdr:to>
      <xdr:col>50</xdr:col>
      <xdr:colOff>165100</xdr:colOff>
      <xdr:row>79</xdr:row>
      <xdr:rowOff>73949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65076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0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143318</xdr:rowOff>
    </xdr:from>
    <xdr:to>
      <xdr:col>46</xdr:col>
      <xdr:colOff>38100</xdr:colOff>
      <xdr:row>79</xdr:row>
      <xdr:rowOff>73468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64595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0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150530</xdr:rowOff>
    </xdr:from>
    <xdr:to>
      <xdr:col>41</xdr:col>
      <xdr:colOff>101600</xdr:colOff>
      <xdr:row>79</xdr:row>
      <xdr:rowOff>80680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2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71807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1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150188</xdr:rowOff>
    </xdr:from>
    <xdr:to>
      <xdr:col>36</xdr:col>
      <xdr:colOff>165100</xdr:colOff>
      <xdr:row>79</xdr:row>
      <xdr:rowOff>80338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71465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1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160590</xdr:rowOff>
    </xdr:from>
    <xdr:to>
      <xdr:col>55</xdr:col>
      <xdr:colOff>0</xdr:colOff>
      <xdr:row>96</xdr:row>
      <xdr:rowOff>79502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448340"/>
          <a:ext cx="838200" cy="9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160590</xdr:rowOff>
    </xdr:from>
    <xdr:to>
      <xdr:col>50</xdr:col>
      <xdr:colOff>114300</xdr:colOff>
      <xdr:row>96</xdr:row>
      <xdr:rowOff>140843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448340"/>
          <a:ext cx="889000" cy="15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140843</xdr:rowOff>
    </xdr:from>
    <xdr:to>
      <xdr:col>45</xdr:col>
      <xdr:colOff>177800</xdr:colOff>
      <xdr:row>97</xdr:row>
      <xdr:rowOff>50132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600043"/>
          <a:ext cx="889000" cy="8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112714</xdr:rowOff>
    </xdr:from>
    <xdr:to>
      <xdr:col>41</xdr:col>
      <xdr:colOff>50800</xdr:colOff>
      <xdr:row>97</xdr:row>
      <xdr:rowOff>50132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571914"/>
          <a:ext cx="889000" cy="10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28702</xdr:rowOff>
    </xdr:from>
    <xdr:to>
      <xdr:col>55</xdr:col>
      <xdr:colOff>50800</xdr:colOff>
      <xdr:row>96</xdr:row>
      <xdr:rowOff>130302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7129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6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109790</xdr:rowOff>
    </xdr:from>
    <xdr:to>
      <xdr:col>50</xdr:col>
      <xdr:colOff>165100</xdr:colOff>
      <xdr:row>96</xdr:row>
      <xdr:rowOff>39940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3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31067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49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90043</xdr:rowOff>
    </xdr:from>
    <xdr:to>
      <xdr:col>46</xdr:col>
      <xdr:colOff>38100</xdr:colOff>
      <xdr:row>97</xdr:row>
      <xdr:rowOff>20193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170782</xdr:rowOff>
    </xdr:from>
    <xdr:to>
      <xdr:col>41</xdr:col>
      <xdr:colOff>101600</xdr:colOff>
      <xdr:row>97</xdr:row>
      <xdr:rowOff>100932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92059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2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61914</xdr:rowOff>
    </xdr:from>
    <xdr:to>
      <xdr:col>36</xdr:col>
      <xdr:colOff>165100</xdr:colOff>
      <xdr:row>96</xdr:row>
      <xdr:rowOff>163514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154641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61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123763</xdr:rowOff>
    </xdr:from>
    <xdr:to>
      <xdr:col>85</xdr:col>
      <xdr:colOff>127000</xdr:colOff>
      <xdr:row>37</xdr:row>
      <xdr:rowOff>8059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5610163"/>
          <a:ext cx="838200" cy="7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27453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28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8059</xdr:rowOff>
    </xdr:from>
    <xdr:to>
      <xdr:col>81</xdr:col>
      <xdr:colOff>50800</xdr:colOff>
      <xdr:row>37</xdr:row>
      <xdr:rowOff>34022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51709"/>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3585</xdr:rowOff>
    </xdr:from>
    <xdr:to>
      <xdr:col>76</xdr:col>
      <xdr:colOff>114300</xdr:colOff>
      <xdr:row>37</xdr:row>
      <xdr:rowOff>34022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489985"/>
          <a:ext cx="889000" cy="88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3585</xdr:rowOff>
    </xdr:from>
    <xdr:to>
      <xdr:col>71</xdr:col>
      <xdr:colOff>177800</xdr:colOff>
      <xdr:row>37</xdr:row>
      <xdr:rowOff>156061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489985"/>
          <a:ext cx="889000" cy="10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42018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72963</xdr:rowOff>
    </xdr:from>
    <xdr:to>
      <xdr:col>85</xdr:col>
      <xdr:colOff>177800</xdr:colOff>
      <xdr:row>33</xdr:row>
      <xdr:rowOff>3113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5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95840</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4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128709</xdr:rowOff>
    </xdr:from>
    <xdr:to>
      <xdr:col>81</xdr:col>
      <xdr:colOff>101600</xdr:colOff>
      <xdr:row>37</xdr:row>
      <xdr:rowOff>58859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49986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3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154672</xdr:rowOff>
    </xdr:from>
    <xdr:to>
      <xdr:col>76</xdr:col>
      <xdr:colOff>165100</xdr:colOff>
      <xdr:row>37</xdr:row>
      <xdr:rowOff>84822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75949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124235</xdr:rowOff>
    </xdr:from>
    <xdr:to>
      <xdr:col>72</xdr:col>
      <xdr:colOff>38100</xdr:colOff>
      <xdr:row>32</xdr:row>
      <xdr:rowOff>54385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4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70912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2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105261</xdr:rowOff>
    </xdr:from>
    <xdr:to>
      <xdr:col>67</xdr:col>
      <xdr:colOff>101600</xdr:colOff>
      <xdr:row>38</xdr:row>
      <xdr:rowOff>35412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48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26538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90601</xdr:rowOff>
    </xdr:from>
    <xdr:to>
      <xdr:col>85</xdr:col>
      <xdr:colOff>127000</xdr:colOff>
      <xdr:row>56</xdr:row>
      <xdr:rowOff>145212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691801"/>
          <a:ext cx="8382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57066</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5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145212</xdr:rowOff>
    </xdr:from>
    <xdr:to>
      <xdr:col>81</xdr:col>
      <xdr:colOff>50800</xdr:colOff>
      <xdr:row>57</xdr:row>
      <xdr:rowOff>83121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746412"/>
          <a:ext cx="889000" cy="10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83121</xdr:rowOff>
    </xdr:from>
    <xdr:to>
      <xdr:col>76</xdr:col>
      <xdr:colOff>114300</xdr:colOff>
      <xdr:row>57</xdr:row>
      <xdr:rowOff>90729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855771"/>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141592</xdr:rowOff>
    </xdr:from>
    <xdr:to>
      <xdr:col>71</xdr:col>
      <xdr:colOff>177800</xdr:colOff>
      <xdr:row>57</xdr:row>
      <xdr:rowOff>90729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8542642"/>
          <a:ext cx="889000" cy="13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39801</xdr:rowOff>
    </xdr:from>
    <xdr:to>
      <xdr:col>85</xdr:col>
      <xdr:colOff>177800</xdr:colOff>
      <xdr:row>56</xdr:row>
      <xdr:rowOff>141401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6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62678</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49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94412</xdr:rowOff>
    </xdr:from>
    <xdr:to>
      <xdr:col>81</xdr:col>
      <xdr:colOff>101600</xdr:colOff>
      <xdr:row>57</xdr:row>
      <xdr:rowOff>24562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6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15689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7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32321</xdr:rowOff>
    </xdr:from>
    <xdr:to>
      <xdr:col>76</xdr:col>
      <xdr:colOff>165100</xdr:colOff>
      <xdr:row>57</xdr:row>
      <xdr:rowOff>133921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125048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8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39929</xdr:rowOff>
    </xdr:from>
    <xdr:to>
      <xdr:col>72</xdr:col>
      <xdr:colOff>38100</xdr:colOff>
      <xdr:row>57</xdr:row>
      <xdr:rowOff>141529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8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132656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9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90792</xdr:rowOff>
    </xdr:from>
    <xdr:to>
      <xdr:col>67</xdr:col>
      <xdr:colOff>101600</xdr:colOff>
      <xdr:row>50</xdr:row>
      <xdr:rowOff>20942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84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37469</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5" y="826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70413</xdr:rowOff>
    </xdr:from>
    <xdr:to>
      <xdr:col>85</xdr:col>
      <xdr:colOff>127000</xdr:colOff>
      <xdr:row>79</xdr:row>
      <xdr:rowOff>96920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14963"/>
          <a:ext cx="8382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70413</xdr:rowOff>
    </xdr:from>
    <xdr:to>
      <xdr:col>81</xdr:col>
      <xdr:colOff>50800</xdr:colOff>
      <xdr:row>79</xdr:row>
      <xdr:rowOff>96419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614963"/>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78828</xdr:rowOff>
    </xdr:from>
    <xdr:to>
      <xdr:col>76</xdr:col>
      <xdr:colOff>114300</xdr:colOff>
      <xdr:row>79</xdr:row>
      <xdr:rowOff>96419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623378"/>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63250</xdr:rowOff>
    </xdr:from>
    <xdr:to>
      <xdr:col>71</xdr:col>
      <xdr:colOff>177800</xdr:colOff>
      <xdr:row>79</xdr:row>
      <xdr:rowOff>78828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607800"/>
          <a:ext cx="8890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46120</xdr:rowOff>
    </xdr:from>
    <xdr:to>
      <xdr:col>85</xdr:col>
      <xdr:colOff>177800</xdr:colOff>
      <xdr:row>79</xdr:row>
      <xdr:rowOff>147720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132497</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0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19613</xdr:rowOff>
    </xdr:from>
    <xdr:to>
      <xdr:col>81</xdr:col>
      <xdr:colOff>101600</xdr:colOff>
      <xdr:row>79</xdr:row>
      <xdr:rowOff>121213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112340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65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45619</xdr:rowOff>
    </xdr:from>
    <xdr:to>
      <xdr:col>76</xdr:col>
      <xdr:colOff>165100</xdr:colOff>
      <xdr:row>79</xdr:row>
      <xdr:rowOff>147219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138346</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8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28028</xdr:rowOff>
    </xdr:from>
    <xdr:to>
      <xdr:col>72</xdr:col>
      <xdr:colOff>38100</xdr:colOff>
      <xdr:row>79</xdr:row>
      <xdr:rowOff>129628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120755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66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12450</xdr:rowOff>
    </xdr:from>
    <xdr:to>
      <xdr:col>67</xdr:col>
      <xdr:colOff>101600</xdr:colOff>
      <xdr:row>79</xdr:row>
      <xdr:rowOff>114050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105177</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64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47988</xdr:rowOff>
    </xdr:from>
    <xdr:to>
      <xdr:col>85</xdr:col>
      <xdr:colOff>127000</xdr:colOff>
      <xdr:row>95</xdr:row>
      <xdr:rowOff>95318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335738"/>
          <a:ext cx="838200" cy="4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85827</xdr:rowOff>
    </xdr:from>
    <xdr:to>
      <xdr:col>81</xdr:col>
      <xdr:colOff>50800</xdr:colOff>
      <xdr:row>95</xdr:row>
      <xdr:rowOff>95318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373577"/>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53344</xdr:rowOff>
    </xdr:from>
    <xdr:to>
      <xdr:col>76</xdr:col>
      <xdr:colOff>114300</xdr:colOff>
      <xdr:row>95</xdr:row>
      <xdr:rowOff>85827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341094"/>
          <a:ext cx="8890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15613</xdr:rowOff>
    </xdr:from>
    <xdr:to>
      <xdr:col>71</xdr:col>
      <xdr:colOff>177800</xdr:colOff>
      <xdr:row>95</xdr:row>
      <xdr:rowOff>53344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303363"/>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137217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120910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168638</xdr:rowOff>
    </xdr:from>
    <xdr:to>
      <xdr:col>85</xdr:col>
      <xdr:colOff>177800</xdr:colOff>
      <xdr:row>95</xdr:row>
      <xdr:rowOff>98788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2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147065</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2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44518</xdr:rowOff>
    </xdr:from>
    <xdr:to>
      <xdr:col>81</xdr:col>
      <xdr:colOff>101600</xdr:colOff>
      <xdr:row>95</xdr:row>
      <xdr:rowOff>146118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3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137245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4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35027</xdr:rowOff>
    </xdr:from>
    <xdr:to>
      <xdr:col>76</xdr:col>
      <xdr:colOff>165100</xdr:colOff>
      <xdr:row>95</xdr:row>
      <xdr:rowOff>136627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3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127754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41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2544</xdr:rowOff>
    </xdr:from>
    <xdr:to>
      <xdr:col>72</xdr:col>
      <xdr:colOff>38100</xdr:colOff>
      <xdr:row>95</xdr:row>
      <xdr:rowOff>104144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2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95271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3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136263</xdr:rowOff>
    </xdr:from>
    <xdr:to>
      <xdr:col>67</xdr:col>
      <xdr:colOff>101600</xdr:colOff>
      <xdr:row>95</xdr:row>
      <xdr:rowOff>66413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2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57540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3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消防費は、昨年度と比べ大きく増加し、住民一人当たり</a:t>
          </a:r>
          <a:r>
            <a:rPr kumimoji="1" lang="en-US" altLang="ja-JP" sz="1300" baseline="0">
              <a:latin typeface="ＭＳ Ｐゴシック" panose="020B0600070205080204" pitchFamily="50" charset="-128"/>
              <a:ea typeface="ＭＳ Ｐゴシック" panose="020B0600070205080204" pitchFamily="50" charset="-128"/>
            </a:rPr>
            <a:t>45,988</a:t>
          </a:r>
          <a:r>
            <a:rPr kumimoji="1" lang="ja-JP" altLang="en-US" sz="1300" baseline="0">
              <a:latin typeface="ＭＳ Ｐゴシック" panose="020B0600070205080204" pitchFamily="50" charset="-128"/>
              <a:ea typeface="ＭＳ Ｐゴシック" panose="020B0600070205080204" pitchFamily="50" charset="-128"/>
            </a:rPr>
            <a:t>円となっている。主な要因は、五戸消防庁舎建設事業に係る八戸市町村圏広域事務組合への負担金の増加である。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衛生費は、住民一人当たり</a:t>
          </a:r>
          <a:r>
            <a:rPr kumimoji="1" lang="en-US" altLang="ja-JP" sz="1300" baseline="0">
              <a:latin typeface="ＭＳ Ｐゴシック" panose="020B0600070205080204" pitchFamily="50" charset="-128"/>
              <a:ea typeface="ＭＳ Ｐゴシック" panose="020B0600070205080204" pitchFamily="50" charset="-128"/>
            </a:rPr>
            <a:t>68,448</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円となっており、類似団体内平均値より高い値である。主な要因は、病院事業会計への多額の基準外繰出によるものである。早期の病院事業会計の経営健全化に努める。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となっており、実質単年度収支についても黒字に回復している。財政調整基金残高は、取崩しを行ったが、歳出の精査により取り崩し額を上回る決算剰余金を積み立てることができ、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今後も、計画的な事業の実施により健全な財政運営につとめる。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病院事業において、新五戸総合病院改革プラン（平成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に基づく取り組み及び一般会計からの支援の継続等を行ってきたが、赤字となっている。一般会計における病院事業への負担は、かなり大きく、財政を逼迫しているため、引き続き、新五戸総合病院改革プランに基づき早期の経営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4422_&#20116;&#25144;&#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57.1</v>
          </cell>
          <cell r="CN51">
            <v>56.1</v>
          </cell>
        </row>
        <row r="53">
          <cell r="CF53">
            <v>55.4</v>
          </cell>
          <cell r="CN53">
            <v>55</v>
          </cell>
        </row>
        <row r="55">
          <cell r="AN55" t="str">
            <v>類似団体内平均値</v>
          </cell>
          <cell r="CF55">
            <v>37.200000000000003</v>
          </cell>
          <cell r="CN55">
            <v>24</v>
          </cell>
        </row>
        <row r="57">
          <cell r="CF57">
            <v>55.8</v>
          </cell>
          <cell r="CN57">
            <v>56.1</v>
          </cell>
        </row>
        <row r="72">
          <cell r="BP72" t="str">
            <v>H25</v>
          </cell>
          <cell r="BX72" t="str">
            <v>H26</v>
          </cell>
          <cell r="CF72" t="str">
            <v>H27</v>
          </cell>
          <cell r="CN72" t="str">
            <v>H28</v>
          </cell>
          <cell r="CV72" t="str">
            <v>H29</v>
          </cell>
        </row>
        <row r="73">
          <cell r="AN73" t="str">
            <v>当該団体値</v>
          </cell>
          <cell r="BP73">
            <v>66.3</v>
          </cell>
          <cell r="BX73">
            <v>65.599999999999994</v>
          </cell>
          <cell r="CF73">
            <v>57.1</v>
          </cell>
          <cell r="CN73">
            <v>56.1</v>
          </cell>
          <cell r="CV73">
            <v>47.2</v>
          </cell>
        </row>
        <row r="75">
          <cell r="BP75">
            <v>16.100000000000001</v>
          </cell>
          <cell r="BX75">
            <v>14.1</v>
          </cell>
          <cell r="CF75">
            <v>12.1</v>
          </cell>
          <cell r="CN75">
            <v>10.9</v>
          </cell>
          <cell r="CV75">
            <v>10.199999999999999</v>
          </cell>
        </row>
        <row r="77">
          <cell r="AN77" t="str">
            <v>類似団体内平均値</v>
          </cell>
          <cell r="BP77">
            <v>58.8</v>
          </cell>
          <cell r="BX77">
            <v>49.7</v>
          </cell>
          <cell r="CF77">
            <v>37.200000000000003</v>
          </cell>
          <cell r="CN77">
            <v>24</v>
          </cell>
          <cell r="CV77">
            <v>19.8</v>
          </cell>
        </row>
        <row r="79">
          <cell r="BP79">
            <v>12.4</v>
          </cell>
          <cell r="BX79">
            <v>11.2</v>
          </cell>
          <cell r="CF79">
            <v>10.1</v>
          </cell>
          <cell r="CN79">
            <v>9.1</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9614897</v>
      </c>
      <c r="BO4" s="372"/>
      <c r="BP4" s="372"/>
      <c r="BQ4" s="372"/>
      <c r="BR4" s="372"/>
      <c r="BS4" s="372"/>
      <c r="BT4" s="372"/>
      <c r="BU4" s="373"/>
      <c r="BV4" s="371">
        <v>9423542</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4.8</v>
      </c>
      <c r="CU4" s="378"/>
      <c r="CV4" s="378"/>
      <c r="CW4" s="378"/>
      <c r="CX4" s="378"/>
      <c r="CY4" s="378"/>
      <c r="CZ4" s="378"/>
      <c r="DA4" s="379"/>
      <c r="DB4" s="377">
        <v>3.2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9320065</v>
      </c>
      <c r="BO5" s="409"/>
      <c r="BP5" s="409"/>
      <c r="BQ5" s="409"/>
      <c r="BR5" s="409"/>
      <c r="BS5" s="409"/>
      <c r="BT5" s="409"/>
      <c r="BU5" s="410"/>
      <c r="BV5" s="408">
        <v>9194121</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85.7</v>
      </c>
      <c r="CU5" s="406"/>
      <c r="CV5" s="406"/>
      <c r="CW5" s="406"/>
      <c r="CX5" s="406"/>
      <c r="CY5" s="406"/>
      <c r="CZ5" s="406"/>
      <c r="DA5" s="407"/>
      <c r="DB5" s="405">
        <v>83.2</v>
      </c>
      <c r="DC5" s="406"/>
      <c r="DD5" s="406"/>
      <c r="DE5" s="406"/>
      <c r="DF5" s="406"/>
      <c r="DG5" s="406"/>
      <c r="DH5" s="406"/>
      <c r="DI5" s="407"/>
      <c r="DJ5" s="165"/>
      <c r="DK5" s="165"/>
      <c r="DL5" s="165"/>
      <c r="DM5" s="165"/>
      <c r="DN5" s="165"/>
      <c r="DO5" s="165"/>
    </row>
    <row r="6" spans="1:119" ht="18.75" customHeight="1" x14ac:dyDescent="0.15">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94</v>
      </c>
      <c r="AV6" s="441"/>
      <c r="AW6" s="441"/>
      <c r="AX6" s="441"/>
      <c r="AY6" s="442" t="s">
        <v>95</v>
      </c>
      <c r="AZ6" s="443"/>
      <c r="BA6" s="443"/>
      <c r="BB6" s="443"/>
      <c r="BC6" s="443"/>
      <c r="BD6" s="443"/>
      <c r="BE6" s="443"/>
      <c r="BF6" s="443"/>
      <c r="BG6" s="443"/>
      <c r="BH6" s="443"/>
      <c r="BI6" s="443"/>
      <c r="BJ6" s="443"/>
      <c r="BK6" s="443"/>
      <c r="BL6" s="443"/>
      <c r="BM6" s="444"/>
      <c r="BN6" s="408">
        <v>294832</v>
      </c>
      <c r="BO6" s="409"/>
      <c r="BP6" s="409"/>
      <c r="BQ6" s="409"/>
      <c r="BR6" s="409"/>
      <c r="BS6" s="409"/>
      <c r="BT6" s="409"/>
      <c r="BU6" s="410"/>
      <c r="BV6" s="408">
        <v>229421</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89.5</v>
      </c>
      <c r="CU6" s="446"/>
      <c r="CV6" s="446"/>
      <c r="CW6" s="446"/>
      <c r="CX6" s="446"/>
      <c r="CY6" s="446"/>
      <c r="CZ6" s="446"/>
      <c r="DA6" s="447"/>
      <c r="DB6" s="445">
        <v>86.8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459</v>
      </c>
      <c r="BO7" s="409"/>
      <c r="BP7" s="409"/>
      <c r="BQ7" s="409"/>
      <c r="BR7" s="409"/>
      <c r="BS7" s="409"/>
      <c r="BT7" s="409"/>
      <c r="BU7" s="410"/>
      <c r="BV7" s="408">
        <v>33600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6144518</v>
      </c>
      <c r="CU7" s="409"/>
      <c r="CV7" s="409"/>
      <c r="CW7" s="409"/>
      <c r="CX7" s="409"/>
      <c r="CY7" s="409"/>
      <c r="CZ7" s="409"/>
      <c r="DA7" s="410"/>
      <c r="DB7" s="408">
        <v>6207045</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294373</v>
      </c>
      <c r="BO8" s="409"/>
      <c r="BP8" s="409"/>
      <c r="BQ8" s="409"/>
      <c r="BR8" s="409"/>
      <c r="BS8" s="409"/>
      <c r="BT8" s="409"/>
      <c r="BU8" s="410"/>
      <c r="BV8" s="408">
        <v>195821</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0.28000000000000003</v>
      </c>
      <c r="CU8" s="449"/>
      <c r="CV8" s="449"/>
      <c r="CW8" s="449"/>
      <c r="CX8" s="449"/>
      <c r="CY8" s="449"/>
      <c r="CZ8" s="449"/>
      <c r="DA8" s="450"/>
      <c r="DB8" s="448">
        <v>0.28000000000000003</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17433</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94</v>
      </c>
      <c r="AV9" s="441"/>
      <c r="AW9" s="441"/>
      <c r="AX9" s="441"/>
      <c r="AY9" s="442" t="s">
        <v>109</v>
      </c>
      <c r="AZ9" s="443"/>
      <c r="BA9" s="443"/>
      <c r="BB9" s="443"/>
      <c r="BC9" s="443"/>
      <c r="BD9" s="443"/>
      <c r="BE9" s="443"/>
      <c r="BF9" s="443"/>
      <c r="BG9" s="443"/>
      <c r="BH9" s="443"/>
      <c r="BI9" s="443"/>
      <c r="BJ9" s="443"/>
      <c r="BK9" s="443"/>
      <c r="BL9" s="443"/>
      <c r="BM9" s="444"/>
      <c r="BN9" s="408">
        <v>98552</v>
      </c>
      <c r="BO9" s="409"/>
      <c r="BP9" s="409"/>
      <c r="BQ9" s="409"/>
      <c r="BR9" s="409"/>
      <c r="BS9" s="409"/>
      <c r="BT9" s="409"/>
      <c r="BU9" s="410"/>
      <c r="BV9" s="408">
        <v>-82056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16.600000000000001</v>
      </c>
      <c r="CU9" s="406"/>
      <c r="CV9" s="406"/>
      <c r="CW9" s="406"/>
      <c r="CX9" s="406"/>
      <c r="CY9" s="406"/>
      <c r="CZ9" s="406"/>
      <c r="DA9" s="407"/>
      <c r="DB9" s="405">
        <v>15.9</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18712</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168</v>
      </c>
      <c r="BO10" s="409"/>
      <c r="BP10" s="409"/>
      <c r="BQ10" s="409"/>
      <c r="BR10" s="409"/>
      <c r="BS10" s="409"/>
      <c r="BT10" s="409"/>
      <c r="BU10" s="410"/>
      <c r="BV10" s="408">
        <v>343</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102</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17627</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33639</v>
      </c>
      <c r="BO12" s="409"/>
      <c r="BP12" s="409"/>
      <c r="BQ12" s="409"/>
      <c r="BR12" s="409"/>
      <c r="BS12" s="409"/>
      <c r="BT12" s="409"/>
      <c r="BU12" s="410"/>
      <c r="BV12" s="408">
        <v>154680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17576</v>
      </c>
      <c r="S13" s="490"/>
      <c r="T13" s="490"/>
      <c r="U13" s="490"/>
      <c r="V13" s="491"/>
      <c r="W13" s="424" t="s">
        <v>134</v>
      </c>
      <c r="X13" s="425"/>
      <c r="Y13" s="425"/>
      <c r="Z13" s="425"/>
      <c r="AA13" s="425"/>
      <c r="AB13" s="415"/>
      <c r="AC13" s="459">
        <v>2069</v>
      </c>
      <c r="AD13" s="460"/>
      <c r="AE13" s="460"/>
      <c r="AF13" s="460"/>
      <c r="AG13" s="499"/>
      <c r="AH13" s="459">
        <v>2117</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65081</v>
      </c>
      <c r="BO13" s="409"/>
      <c r="BP13" s="409"/>
      <c r="BQ13" s="409"/>
      <c r="BR13" s="409"/>
      <c r="BS13" s="409"/>
      <c r="BT13" s="409"/>
      <c r="BU13" s="410"/>
      <c r="BV13" s="408">
        <v>-236393</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10.199999999999999</v>
      </c>
      <c r="CU13" s="406"/>
      <c r="CV13" s="406"/>
      <c r="CW13" s="406"/>
      <c r="CX13" s="406"/>
      <c r="CY13" s="406"/>
      <c r="CZ13" s="406"/>
      <c r="DA13" s="407"/>
      <c r="DB13" s="405">
        <v>10.9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18011</v>
      </c>
      <c r="S14" s="490"/>
      <c r="T14" s="490"/>
      <c r="U14" s="490"/>
      <c r="V14" s="491"/>
      <c r="W14" s="398"/>
      <c r="X14" s="399"/>
      <c r="Y14" s="399"/>
      <c r="Z14" s="399"/>
      <c r="AA14" s="399"/>
      <c r="AB14" s="388"/>
      <c r="AC14" s="492">
        <v>23</v>
      </c>
      <c r="AD14" s="493"/>
      <c r="AE14" s="493"/>
      <c r="AF14" s="493"/>
      <c r="AG14" s="494"/>
      <c r="AH14" s="492">
        <v>22.8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47.2</v>
      </c>
      <c r="CU14" s="504"/>
      <c r="CV14" s="504"/>
      <c r="CW14" s="504"/>
      <c r="CX14" s="504"/>
      <c r="CY14" s="504"/>
      <c r="CZ14" s="504"/>
      <c r="DA14" s="505"/>
      <c r="DB14" s="503">
        <v>56.1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17962</v>
      </c>
      <c r="S15" s="490"/>
      <c r="T15" s="490"/>
      <c r="U15" s="490"/>
      <c r="V15" s="491"/>
      <c r="W15" s="424" t="s">
        <v>142</v>
      </c>
      <c r="X15" s="425"/>
      <c r="Y15" s="425"/>
      <c r="Z15" s="425"/>
      <c r="AA15" s="425"/>
      <c r="AB15" s="415"/>
      <c r="AC15" s="459">
        <v>2344</v>
      </c>
      <c r="AD15" s="460"/>
      <c r="AE15" s="460"/>
      <c r="AF15" s="460"/>
      <c r="AG15" s="499"/>
      <c r="AH15" s="459">
        <v>2506</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1524520</v>
      </c>
      <c r="BO15" s="372"/>
      <c r="BP15" s="372"/>
      <c r="BQ15" s="372"/>
      <c r="BR15" s="372"/>
      <c r="BS15" s="372"/>
      <c r="BT15" s="372"/>
      <c r="BU15" s="373"/>
      <c r="BV15" s="371">
        <v>1525260</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26</v>
      </c>
      <c r="AD16" s="493"/>
      <c r="AE16" s="493"/>
      <c r="AF16" s="493"/>
      <c r="AG16" s="494"/>
      <c r="AH16" s="492">
        <v>27</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5365215</v>
      </c>
      <c r="BO16" s="409"/>
      <c r="BP16" s="409"/>
      <c r="BQ16" s="409"/>
      <c r="BR16" s="409"/>
      <c r="BS16" s="409"/>
      <c r="BT16" s="409"/>
      <c r="BU16" s="410"/>
      <c r="BV16" s="408">
        <v>5360569</v>
      </c>
      <c r="BW16" s="409"/>
      <c r="BX16" s="409"/>
      <c r="BY16" s="409"/>
      <c r="BZ16" s="409"/>
      <c r="CA16" s="409"/>
      <c r="CB16" s="409"/>
      <c r="CC16" s="410"/>
      <c r="CD16" s="180"/>
      <c r="CE16" s="515" t="s">
        <v>148</v>
      </c>
      <c r="CF16" s="515"/>
      <c r="CG16" s="515"/>
      <c r="CH16" s="515"/>
      <c r="CI16" s="515"/>
      <c r="CJ16" s="515"/>
      <c r="CK16" s="515"/>
      <c r="CL16" s="515"/>
      <c r="CM16" s="515"/>
      <c r="CN16" s="515"/>
      <c r="CO16" s="515"/>
      <c r="CP16" s="515"/>
      <c r="CQ16" s="515"/>
      <c r="CR16" s="515"/>
      <c r="CS16" s="516"/>
      <c r="CT16" s="405">
        <v>5.8</v>
      </c>
      <c r="CU16" s="406"/>
      <c r="CV16" s="406"/>
      <c r="CW16" s="406"/>
      <c r="CX16" s="406"/>
      <c r="CY16" s="406"/>
      <c r="CZ16" s="406"/>
      <c r="DA16" s="407"/>
      <c r="DB16" s="405" t="s">
        <v>132</v>
      </c>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4594</v>
      </c>
      <c r="AD17" s="460"/>
      <c r="AE17" s="460"/>
      <c r="AF17" s="460"/>
      <c r="AG17" s="499"/>
      <c r="AH17" s="459">
        <v>4672</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1912663</v>
      </c>
      <c r="BO17" s="409"/>
      <c r="BP17" s="409"/>
      <c r="BQ17" s="409"/>
      <c r="BR17" s="409"/>
      <c r="BS17" s="409"/>
      <c r="BT17" s="409"/>
      <c r="BU17" s="410"/>
      <c r="BV17" s="408">
        <v>1904939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153</v>
      </c>
      <c r="C18" s="451"/>
      <c r="D18" s="451"/>
      <c r="E18" s="520"/>
      <c r="F18" s="520"/>
      <c r="G18" s="520"/>
      <c r="H18" s="520"/>
      <c r="I18" s="520"/>
      <c r="J18" s="520"/>
      <c r="K18" s="520"/>
      <c r="L18" s="521">
        <v>177.67</v>
      </c>
      <c r="M18" s="521"/>
      <c r="N18" s="521"/>
      <c r="O18" s="521"/>
      <c r="P18" s="521"/>
      <c r="Q18" s="521"/>
      <c r="R18" s="522"/>
      <c r="S18" s="522"/>
      <c r="T18" s="522"/>
      <c r="U18" s="522"/>
      <c r="V18" s="523"/>
      <c r="W18" s="426"/>
      <c r="X18" s="427"/>
      <c r="Y18" s="427"/>
      <c r="Z18" s="427"/>
      <c r="AA18" s="427"/>
      <c r="AB18" s="418"/>
      <c r="AC18" s="524">
        <v>51</v>
      </c>
      <c r="AD18" s="525"/>
      <c r="AE18" s="525"/>
      <c r="AF18" s="525"/>
      <c r="AG18" s="526"/>
      <c r="AH18" s="524">
        <v>50.3</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5317131</v>
      </c>
      <c r="BO18" s="409"/>
      <c r="BP18" s="409"/>
      <c r="BQ18" s="409"/>
      <c r="BR18" s="409"/>
      <c r="BS18" s="409"/>
      <c r="BT18" s="409"/>
      <c r="BU18" s="410"/>
      <c r="BV18" s="408">
        <v>5171698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155</v>
      </c>
      <c r="C19" s="451"/>
      <c r="D19" s="451"/>
      <c r="E19" s="520"/>
      <c r="F19" s="520"/>
      <c r="G19" s="520"/>
      <c r="H19" s="520"/>
      <c r="I19" s="520"/>
      <c r="J19" s="520"/>
      <c r="K19" s="520"/>
      <c r="L19" s="528">
        <v>98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6824767</v>
      </c>
      <c r="BO19" s="409"/>
      <c r="BP19" s="409"/>
      <c r="BQ19" s="409"/>
      <c r="BR19" s="409"/>
      <c r="BS19" s="409"/>
      <c r="BT19" s="409"/>
      <c r="BU19" s="410"/>
      <c r="BV19" s="408">
        <v>6924424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157</v>
      </c>
      <c r="C20" s="451"/>
      <c r="D20" s="451"/>
      <c r="E20" s="520"/>
      <c r="F20" s="520"/>
      <c r="G20" s="520"/>
      <c r="H20" s="520"/>
      <c r="I20" s="520"/>
      <c r="J20" s="520"/>
      <c r="K20" s="520"/>
      <c r="L20" s="528">
        <v>6123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11163198</v>
      </c>
      <c r="BO23" s="409"/>
      <c r="BP23" s="409"/>
      <c r="BQ23" s="409"/>
      <c r="BR23" s="409"/>
      <c r="BS23" s="409"/>
      <c r="BT23" s="409"/>
      <c r="BU23" s="410"/>
      <c r="BV23" s="408">
        <v>11030556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166</v>
      </c>
      <c r="F24" s="438"/>
      <c r="G24" s="438"/>
      <c r="H24" s="438"/>
      <c r="I24" s="438"/>
      <c r="J24" s="438"/>
      <c r="K24" s="439"/>
      <c r="L24" s="459">
        <v>1</v>
      </c>
      <c r="M24" s="460"/>
      <c r="N24" s="460"/>
      <c r="O24" s="460"/>
      <c r="P24" s="499"/>
      <c r="Q24" s="459">
        <v>7680</v>
      </c>
      <c r="R24" s="460"/>
      <c r="S24" s="460"/>
      <c r="T24" s="460"/>
      <c r="U24" s="460"/>
      <c r="V24" s="499"/>
      <c r="W24" s="558"/>
      <c r="X24" s="546"/>
      <c r="Y24" s="547"/>
      <c r="Z24" s="458" t="s">
        <v>167</v>
      </c>
      <c r="AA24" s="438"/>
      <c r="AB24" s="438"/>
      <c r="AC24" s="438"/>
      <c r="AD24" s="438"/>
      <c r="AE24" s="438"/>
      <c r="AF24" s="438"/>
      <c r="AG24" s="439"/>
      <c r="AH24" s="459">
        <v>139</v>
      </c>
      <c r="AI24" s="460"/>
      <c r="AJ24" s="460"/>
      <c r="AK24" s="460"/>
      <c r="AL24" s="499"/>
      <c r="AM24" s="459">
        <v>396428</v>
      </c>
      <c r="AN24" s="460"/>
      <c r="AO24" s="460"/>
      <c r="AP24" s="460"/>
      <c r="AQ24" s="460"/>
      <c r="AR24" s="499"/>
      <c r="AS24" s="459">
        <v>2852</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9024906</v>
      </c>
      <c r="BO24" s="409"/>
      <c r="BP24" s="409"/>
      <c r="BQ24" s="409"/>
      <c r="BR24" s="409"/>
      <c r="BS24" s="409"/>
      <c r="BT24" s="409"/>
      <c r="BU24" s="410"/>
      <c r="BV24" s="408">
        <v>8616067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169</v>
      </c>
      <c r="F25" s="438"/>
      <c r="G25" s="438"/>
      <c r="H25" s="438"/>
      <c r="I25" s="438"/>
      <c r="J25" s="438"/>
      <c r="K25" s="439"/>
      <c r="L25" s="459">
        <v>1</v>
      </c>
      <c r="M25" s="460"/>
      <c r="N25" s="460"/>
      <c r="O25" s="460"/>
      <c r="P25" s="499"/>
      <c r="Q25" s="459">
        <v>6090</v>
      </c>
      <c r="R25" s="460"/>
      <c r="S25" s="460"/>
      <c r="T25" s="460"/>
      <c r="U25" s="460"/>
      <c r="V25" s="499"/>
      <c r="W25" s="558"/>
      <c r="X25" s="546"/>
      <c r="Y25" s="547"/>
      <c r="Z25" s="458" t="s">
        <v>170</v>
      </c>
      <c r="AA25" s="438"/>
      <c r="AB25" s="438"/>
      <c r="AC25" s="438"/>
      <c r="AD25" s="438"/>
      <c r="AE25" s="438"/>
      <c r="AF25" s="438"/>
      <c r="AG25" s="439"/>
      <c r="AH25" s="459" t="s">
        <v>132</v>
      </c>
      <c r="AI25" s="460"/>
      <c r="AJ25" s="460"/>
      <c r="AK25" s="460"/>
      <c r="AL25" s="499"/>
      <c r="AM25" s="459" t="s">
        <v>171</v>
      </c>
      <c r="AN25" s="460"/>
      <c r="AO25" s="460"/>
      <c r="AP25" s="460"/>
      <c r="AQ25" s="460"/>
      <c r="AR25" s="499"/>
      <c r="AS25" s="459" t="s">
        <v>171</v>
      </c>
      <c r="AT25" s="460"/>
      <c r="AU25" s="460"/>
      <c r="AV25" s="460"/>
      <c r="AW25" s="460"/>
      <c r="AX25" s="461"/>
      <c r="AY25" s="368" t="s">
        <v>172</v>
      </c>
      <c r="AZ25" s="369"/>
      <c r="BA25" s="369"/>
      <c r="BB25" s="369"/>
      <c r="BC25" s="369"/>
      <c r="BD25" s="369"/>
      <c r="BE25" s="369"/>
      <c r="BF25" s="369"/>
      <c r="BG25" s="369"/>
      <c r="BH25" s="369"/>
      <c r="BI25" s="369"/>
      <c r="BJ25" s="369"/>
      <c r="BK25" s="369"/>
      <c r="BL25" s="369"/>
      <c r="BM25" s="370"/>
      <c r="BN25" s="371">
        <v>154544</v>
      </c>
      <c r="BO25" s="372"/>
      <c r="BP25" s="372"/>
      <c r="BQ25" s="372"/>
      <c r="BR25" s="372"/>
      <c r="BS25" s="372"/>
      <c r="BT25" s="372"/>
      <c r="BU25" s="373"/>
      <c r="BV25" s="371">
        <v>310818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173</v>
      </c>
      <c r="F26" s="438"/>
      <c r="G26" s="438"/>
      <c r="H26" s="438"/>
      <c r="I26" s="438"/>
      <c r="J26" s="438"/>
      <c r="K26" s="439"/>
      <c r="L26" s="459">
        <v>1</v>
      </c>
      <c r="M26" s="460"/>
      <c r="N26" s="460"/>
      <c r="O26" s="460"/>
      <c r="P26" s="499"/>
      <c r="Q26" s="459">
        <v>5610</v>
      </c>
      <c r="R26" s="460"/>
      <c r="S26" s="460"/>
      <c r="T26" s="460"/>
      <c r="U26" s="460"/>
      <c r="V26" s="499"/>
      <c r="W26" s="558"/>
      <c r="X26" s="546"/>
      <c r="Y26" s="547"/>
      <c r="Z26" s="458" t="s">
        <v>174</v>
      </c>
      <c r="AA26" s="568"/>
      <c r="AB26" s="568"/>
      <c r="AC26" s="568"/>
      <c r="AD26" s="568"/>
      <c r="AE26" s="568"/>
      <c r="AF26" s="568"/>
      <c r="AG26" s="569"/>
      <c r="AH26" s="459">
        <v>14</v>
      </c>
      <c r="AI26" s="460"/>
      <c r="AJ26" s="460"/>
      <c r="AK26" s="460"/>
      <c r="AL26" s="499"/>
      <c r="AM26" s="459">
        <v>40278</v>
      </c>
      <c r="AN26" s="460"/>
      <c r="AO26" s="460"/>
      <c r="AP26" s="460"/>
      <c r="AQ26" s="460"/>
      <c r="AR26" s="499"/>
      <c r="AS26" s="459">
        <v>2877</v>
      </c>
      <c r="AT26" s="460"/>
      <c r="AU26" s="460"/>
      <c r="AV26" s="460"/>
      <c r="AW26" s="460"/>
      <c r="AX26" s="461"/>
      <c r="AY26" s="411" t="s">
        <v>175</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171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176</v>
      </c>
      <c r="F27" s="438"/>
      <c r="G27" s="438"/>
      <c r="H27" s="438"/>
      <c r="I27" s="438"/>
      <c r="J27" s="438"/>
      <c r="K27" s="439"/>
      <c r="L27" s="459">
        <v>1</v>
      </c>
      <c r="M27" s="460"/>
      <c r="N27" s="460"/>
      <c r="O27" s="460"/>
      <c r="P27" s="499"/>
      <c r="Q27" s="459">
        <v>2840</v>
      </c>
      <c r="R27" s="460"/>
      <c r="S27" s="460"/>
      <c r="T27" s="460"/>
      <c r="U27" s="460"/>
      <c r="V27" s="499"/>
      <c r="W27" s="558"/>
      <c r="X27" s="546"/>
      <c r="Y27" s="547"/>
      <c r="Z27" s="458" t="s">
        <v>177</v>
      </c>
      <c r="AA27" s="438"/>
      <c r="AB27" s="438"/>
      <c r="AC27" s="438"/>
      <c r="AD27" s="438"/>
      <c r="AE27" s="438"/>
      <c r="AF27" s="438"/>
      <c r="AG27" s="439"/>
      <c r="AH27" s="459" t="s">
        <v>171</v>
      </c>
      <c r="AI27" s="460"/>
      <c r="AJ27" s="460"/>
      <c r="AK27" s="460"/>
      <c r="AL27" s="499"/>
      <c r="AM27" s="459" t="s">
        <v>171</v>
      </c>
      <c r="AN27" s="460"/>
      <c r="AO27" s="460"/>
      <c r="AP27" s="460"/>
      <c r="AQ27" s="460"/>
      <c r="AR27" s="499"/>
      <c r="AS27" s="459" t="s">
        <v>171</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v>145738</v>
      </c>
      <c r="BO27" s="582"/>
      <c r="BP27" s="582"/>
      <c r="BQ27" s="582"/>
      <c r="BR27" s="582"/>
      <c r="BS27" s="582"/>
      <c r="BT27" s="582"/>
      <c r="BU27" s="583"/>
      <c r="BV27" s="581">
        <v>145724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179</v>
      </c>
      <c r="F28" s="438"/>
      <c r="G28" s="438"/>
      <c r="H28" s="438"/>
      <c r="I28" s="438"/>
      <c r="J28" s="438"/>
      <c r="K28" s="439"/>
      <c r="L28" s="459">
        <v>1</v>
      </c>
      <c r="M28" s="460"/>
      <c r="N28" s="460"/>
      <c r="O28" s="460"/>
      <c r="P28" s="499"/>
      <c r="Q28" s="459">
        <v>2410</v>
      </c>
      <c r="R28" s="460"/>
      <c r="S28" s="460"/>
      <c r="T28" s="460"/>
      <c r="U28" s="460"/>
      <c r="V28" s="499"/>
      <c r="W28" s="558"/>
      <c r="X28" s="546"/>
      <c r="Y28" s="547"/>
      <c r="Z28" s="458" t="s">
        <v>180</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181</v>
      </c>
      <c r="AZ28" s="585"/>
      <c r="BA28" s="585"/>
      <c r="BB28" s="586"/>
      <c r="BC28" s="368" t="s">
        <v>41</v>
      </c>
      <c r="BD28" s="369"/>
      <c r="BE28" s="369"/>
      <c r="BF28" s="369"/>
      <c r="BG28" s="369"/>
      <c r="BH28" s="369"/>
      <c r="BI28" s="369"/>
      <c r="BJ28" s="369"/>
      <c r="BK28" s="369"/>
      <c r="BL28" s="369"/>
      <c r="BM28" s="370"/>
      <c r="BN28" s="371">
        <v>1985935</v>
      </c>
      <c r="BO28" s="372"/>
      <c r="BP28" s="372"/>
      <c r="BQ28" s="372"/>
      <c r="BR28" s="372"/>
      <c r="BS28" s="372"/>
      <c r="BT28" s="372"/>
      <c r="BU28" s="373"/>
      <c r="BV28" s="371">
        <v>1859406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182</v>
      </c>
      <c r="F29" s="438"/>
      <c r="G29" s="438"/>
      <c r="H29" s="438"/>
      <c r="I29" s="438"/>
      <c r="J29" s="438"/>
      <c r="K29" s="439"/>
      <c r="L29" s="459">
        <v>16</v>
      </c>
      <c r="M29" s="460"/>
      <c r="N29" s="460"/>
      <c r="O29" s="460"/>
      <c r="P29" s="499"/>
      <c r="Q29" s="459">
        <v>2260</v>
      </c>
      <c r="R29" s="460"/>
      <c r="S29" s="460"/>
      <c r="T29" s="460"/>
      <c r="U29" s="460"/>
      <c r="V29" s="499"/>
      <c r="W29" s="559"/>
      <c r="X29" s="560"/>
      <c r="Y29" s="561"/>
      <c r="Z29" s="458" t="s">
        <v>183</v>
      </c>
      <c r="AA29" s="438"/>
      <c r="AB29" s="438"/>
      <c r="AC29" s="438"/>
      <c r="AD29" s="438"/>
      <c r="AE29" s="438"/>
      <c r="AF29" s="438"/>
      <c r="AG29" s="439"/>
      <c r="AH29" s="459">
        <v>139</v>
      </c>
      <c r="AI29" s="460"/>
      <c r="AJ29" s="460"/>
      <c r="AK29" s="460"/>
      <c r="AL29" s="499"/>
      <c r="AM29" s="459">
        <v>396428</v>
      </c>
      <c r="AN29" s="460"/>
      <c r="AO29" s="460"/>
      <c r="AP29" s="460"/>
      <c r="AQ29" s="460"/>
      <c r="AR29" s="499"/>
      <c r="AS29" s="459">
        <v>2852</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429334</v>
      </c>
      <c r="BO29" s="409"/>
      <c r="BP29" s="409"/>
      <c r="BQ29" s="409"/>
      <c r="BR29" s="409"/>
      <c r="BS29" s="409"/>
      <c r="BT29" s="409"/>
      <c r="BU29" s="410"/>
      <c r="BV29" s="408">
        <v>429291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92.3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1246075</v>
      </c>
      <c r="BO30" s="582"/>
      <c r="BP30" s="582"/>
      <c r="BQ30" s="582"/>
      <c r="BR30" s="582"/>
      <c r="BS30" s="582"/>
      <c r="BT30" s="582"/>
      <c r="BU30" s="583"/>
      <c r="BV30" s="581">
        <v>1271911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192</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198</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五戸町国民健康保険特別会計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五戸町病院事業会計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五戸町下水道事業特別会計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八戸圏域水道企業団</v>
      </c>
      <c r="BZ34" s="595"/>
      <c r="CA34" s="595"/>
      <c r="CB34" s="595"/>
      <c r="CC34" s="595"/>
      <c r="CD34" s="595"/>
      <c r="CE34" s="595"/>
      <c r="CF34" s="595"/>
      <c r="CG34" s="595"/>
      <c r="CH34" s="595"/>
      <c r="CI34" s="595"/>
      <c r="CJ34" s="595"/>
      <c r="CK34" s="595"/>
      <c r="CL34" s="595"/>
      <c r="CM34" s="595"/>
      <c r="CN34" s="193"/>
      <c r="CO34" s="594">
        <f>IF(CQ34="","",MAX(C34:D43,U34:V43,AM34:AN43,BE34:BF43,BW34:BX43)+1)</f>
        <v>21</v>
      </c>
      <c r="CP34" s="594"/>
      <c r="CQ34" s="595" t="str">
        <f>IF('各会計、関係団体の財政状況及び健全化判断比率'!BS7="","",'各会計、関係団体の財政状況及び健全化判断比率'!BS7)</f>
        <v>五戸町スポーツ振興公社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五戸町ケーブルテレビ事業特別会計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五戸町介護保険特別会計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tr">
        <f>IF('各会計、関係団体の財政状況及び健全化判断比率'!B33="","",'各会計、関係団体の財政状況及び健全化判断比率'!B33)</f>
        <v>五戸町農業集落排水処理施設事業特別会計</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八戸地域広域市町村圏事務組合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五戸町後期高齢者医療特別会計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9</v>
      </c>
      <c r="BF36" s="594"/>
      <c r="BG36" s="595" t="str">
        <f>IF('各会計、関係団体の財政状況及び健全化判断比率'!B34="","",'各会計、関係団体の財政状況及び健全化判断比率'!B34)</f>
        <v>五戸町簡易水道事業特別会計</v>
      </c>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十和田地域広域事務組合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10</v>
      </c>
      <c r="BF37" s="594"/>
      <c r="BG37" s="595" t="str">
        <f>IF('各会計、関係団体の財政状況及び健全化判断比率'!B35="","",'各会計、関係団体の財政状況及び健全化判断比率'!B35)</f>
        <v>五戸町住宅用地造成事業等特別会計</v>
      </c>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十和田地区環境整備事務組合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田子高原広域事務組合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16</v>
      </c>
      <c r="BX39" s="594"/>
      <c r="BY39" s="595" t="str">
        <f>IF('各会計、関係団体の財政状況及び健全化判断比率'!B73="","",'各会計、関係団体の財政状況及び健全化判断比率'!B73)</f>
        <v>青森県市町村総合事務組合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17</v>
      </c>
      <c r="BX40" s="594"/>
      <c r="BY40" s="595" t="str">
        <f>IF('各会計、関係団体の財政状況及び健全化判断比率'!B74="","",'各会計、関係団体の財政状況及び健全化判断比率'!B74)</f>
        <v>青森県市町村職員退職手当組合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18</v>
      </c>
      <c r="BX41" s="594"/>
      <c r="BY41" s="595" t="str">
        <f>IF('各会計、関係団体の財政状況及び健全化判断比率'!B75="","",'各会計、関係団体の財政状況及び健全化判断比率'!B75)</f>
        <v>青森県交通災害共済組合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19</v>
      </c>
      <c r="BX42" s="594"/>
      <c r="BY42" s="595" t="str">
        <f>IF('各会計、関係団体の財政状況及び健全化判断比率'!B76="","",'各会計、関係団体の財政状況及び健全化判断比率'!B76)</f>
        <v>青森県後期高齢者医療広域連合（一般会計）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20</v>
      </c>
      <c r="BX43" s="594"/>
      <c r="BY43" s="595" t="str">
        <f>IF('各会計、関係団体の財政状況及び健全化判断比率'!B77="","",'各会計、関係団体の財政状況及び健全化判断比率'!B77)</f>
        <v>青森県後期高齢者医療広域連合（特別会計）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xjeqF5o94611zSc969uRogcxoiZsc2MdWV96lOghKzhMrY3Ra0B8Z7BlBC7DqAnSsMkPtP8eiPT4KtnWEpeZQ==" saltValue="j6oYyyAhaaosSEUTDnWW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4" sqref="P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186" t="s">
        <v>549</v>
      </c>
      <c r="D34" s="1186"/>
      <c r="E34" s="1187"/>
      <c r="F34" s="32">
        <v>0</v>
      </c>
      <c r="G34" s="33">
        <v>0.01</v>
      </c>
      <c r="H34" s="33">
        <v>0.01</v>
      </c>
      <c r="I34" s="33">
        <v>0.17</v>
      </c>
      <c r="J34" s="34" t="s">
        <v>550</v>
      </c>
      <c r="K34" s="22"/>
      <c r="L34" s="22"/>
      <c r="M34" s="22"/>
      <c r="N34" s="22"/>
      <c r="O34" s="22"/>
      <c r="P34" s="22"/>
    </row>
    <row r="35" spans="1:16" ht="39" customHeight="1" x14ac:dyDescent="0.15">
      <c r="A35" s="22"/>
      <c r="B35" s="35"/>
      <c r="C35" s="1180" t="s">
        <v>551</v>
      </c>
      <c r="D35" s="1181"/>
      <c r="E35" s="1182"/>
      <c r="F35" s="36">
        <v>3.78</v>
      </c>
      <c r="G35" s="37">
        <v>4.6399999999999997</v>
      </c>
      <c r="H35" s="37">
        <v>4.34</v>
      </c>
      <c r="I35" s="37">
        <v>3.11</v>
      </c>
      <c r="J35" s="38">
        <v>4.7699999999999996</v>
      </c>
      <c r="K35" s="22"/>
      <c r="L35" s="22"/>
      <c r="M35" s="22"/>
      <c r="N35" s="22"/>
      <c r="O35" s="22"/>
      <c r="P35" s="22"/>
    </row>
    <row r="36" spans="1:16" ht="39" customHeight="1" x14ac:dyDescent="0.15">
      <c r="A36" s="22"/>
      <c r="B36" s="35"/>
      <c r="C36" s="1180" t="s">
        <v>552</v>
      </c>
      <c r="D36" s="1181"/>
      <c r="E36" s="1182"/>
      <c r="F36" s="36">
        <v>0.86</v>
      </c>
      <c r="G36" s="37">
        <v>1.71</v>
      </c>
      <c r="H36" s="37">
        <v>1.6</v>
      </c>
      <c r="I36" s="37">
        <v>2.09</v>
      </c>
      <c r="J36" s="38">
        <v>2.31</v>
      </c>
      <c r="K36" s="22"/>
      <c r="L36" s="22"/>
      <c r="M36" s="22"/>
      <c r="N36" s="22"/>
      <c r="O36" s="22"/>
      <c r="P36" s="22"/>
    </row>
    <row r="37" spans="1:16" ht="39" customHeight="1" x14ac:dyDescent="0.15">
      <c r="A37" s="22"/>
      <c r="B37" s="35"/>
      <c r="C37" s="1180" t="s">
        <v>553</v>
      </c>
      <c r="D37" s="1181"/>
      <c r="E37" s="1182"/>
      <c r="F37" s="36">
        <v>2.2200000000000002</v>
      </c>
      <c r="G37" s="37">
        <v>1.85</v>
      </c>
      <c r="H37" s="37">
        <v>1.63</v>
      </c>
      <c r="I37" s="37">
        <v>2.39</v>
      </c>
      <c r="J37" s="38">
        <v>2.29</v>
      </c>
      <c r="K37" s="22"/>
      <c r="L37" s="22"/>
      <c r="M37" s="22"/>
      <c r="N37" s="22"/>
      <c r="O37" s="22"/>
      <c r="P37" s="22"/>
    </row>
    <row r="38" spans="1:16" ht="39" customHeight="1" x14ac:dyDescent="0.15">
      <c r="A38" s="22"/>
      <c r="B38" s="35"/>
      <c r="C38" s="1180" t="s">
        <v>554</v>
      </c>
      <c r="D38" s="1181"/>
      <c r="E38" s="1182"/>
      <c r="F38" s="36">
        <v>0.22</v>
      </c>
      <c r="G38" s="37">
        <v>0.19</v>
      </c>
      <c r="H38" s="37">
        <v>0.16</v>
      </c>
      <c r="I38" s="37">
        <v>0.11</v>
      </c>
      <c r="J38" s="38">
        <v>0.12</v>
      </c>
      <c r="K38" s="22"/>
      <c r="L38" s="22"/>
      <c r="M38" s="22"/>
      <c r="N38" s="22"/>
      <c r="O38" s="22"/>
      <c r="P38" s="22"/>
    </row>
    <row r="39" spans="1:16" ht="39" customHeight="1" x14ac:dyDescent="0.15">
      <c r="A39" s="22"/>
      <c r="B39" s="35"/>
      <c r="C39" s="1180" t="s">
        <v>555</v>
      </c>
      <c r="D39" s="1181"/>
      <c r="E39" s="1182"/>
      <c r="F39" s="36">
        <v>7.0000000000000007E-2</v>
      </c>
      <c r="G39" s="37">
        <v>0.02</v>
      </c>
      <c r="H39" s="37">
        <v>0.02</v>
      </c>
      <c r="I39" s="37">
        <v>0.04</v>
      </c>
      <c r="J39" s="38">
        <v>7.0000000000000007E-2</v>
      </c>
      <c r="K39" s="22"/>
      <c r="L39" s="22"/>
      <c r="M39" s="22"/>
      <c r="N39" s="22"/>
      <c r="O39" s="22"/>
      <c r="P39" s="22"/>
    </row>
    <row r="40" spans="1:16" ht="39" customHeight="1" x14ac:dyDescent="0.15">
      <c r="A40" s="22"/>
      <c r="B40" s="35"/>
      <c r="C40" s="1180" t="s">
        <v>556</v>
      </c>
      <c r="D40" s="1181"/>
      <c r="E40" s="1182"/>
      <c r="F40" s="36">
        <v>0.02</v>
      </c>
      <c r="G40" s="37">
        <v>0.03</v>
      </c>
      <c r="H40" s="37">
        <v>0.06</v>
      </c>
      <c r="I40" s="37">
        <v>0.06</v>
      </c>
      <c r="J40" s="38">
        <v>0.05</v>
      </c>
      <c r="K40" s="22"/>
      <c r="L40" s="22"/>
      <c r="M40" s="22"/>
      <c r="N40" s="22"/>
      <c r="O40" s="22"/>
      <c r="P40" s="22"/>
    </row>
    <row r="41" spans="1:16" ht="39" customHeight="1" x14ac:dyDescent="0.15">
      <c r="A41" s="22"/>
      <c r="B41" s="35"/>
      <c r="C41" s="1180" t="s">
        <v>557</v>
      </c>
      <c r="D41" s="1181"/>
      <c r="E41" s="1182"/>
      <c r="F41" s="36">
        <v>0.03</v>
      </c>
      <c r="G41" s="37">
        <v>0.02</v>
      </c>
      <c r="H41" s="37">
        <v>0.02</v>
      </c>
      <c r="I41" s="37">
        <v>0.02</v>
      </c>
      <c r="J41" s="38">
        <v>0.03</v>
      </c>
      <c r="K41" s="22"/>
      <c r="L41" s="22"/>
      <c r="M41" s="22"/>
      <c r="N41" s="22"/>
      <c r="O41" s="22"/>
      <c r="P41" s="22"/>
    </row>
    <row r="42" spans="1:16" ht="39" customHeight="1" x14ac:dyDescent="0.15">
      <c r="A42" s="22"/>
      <c r="B42" s="39"/>
      <c r="C42" s="1180" t="s">
        <v>558</v>
      </c>
      <c r="D42" s="1181"/>
      <c r="E42" s="1182"/>
      <c r="F42" s="36" t="s">
        <v>500</v>
      </c>
      <c r="G42" s="37" t="s">
        <v>500</v>
      </c>
      <c r="H42" s="37" t="s">
        <v>500</v>
      </c>
      <c r="I42" s="37" t="s">
        <v>500</v>
      </c>
      <c r="J42" s="38" t="s">
        <v>500</v>
      </c>
      <c r="K42" s="22"/>
      <c r="L42" s="22"/>
      <c r="M42" s="22"/>
      <c r="N42" s="22"/>
      <c r="O42" s="22"/>
      <c r="P42" s="22"/>
    </row>
    <row r="43" spans="1:16" ht="39" customHeight="1" thickBot="1" x14ac:dyDescent="0.2">
      <c r="A43" s="22"/>
      <c r="B43" s="40"/>
      <c r="C43" s="1183" t="s">
        <v>559</v>
      </c>
      <c r="D43" s="1184"/>
      <c r="E43" s="1185"/>
      <c r="F43" s="41">
        <v>0.16</v>
      </c>
      <c r="G43" s="42">
        <v>0.05</v>
      </c>
      <c r="H43" s="42">
        <v>7.0000000000000007E-2</v>
      </c>
      <c r="I43" s="42">
        <v>0.08</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pJhL3sNAO2plt9oAZdVy0obCiKH8KdzVUHTwKkKFrsTm0Q8QOB8K9t+D+3xKFTqJgViUAWSq2TVgb5Xomm8Yw==" saltValue="PpyyOMpDyWNmsBGsOv6E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1331</v>
      </c>
      <c r="L45" s="60">
        <v>1245</v>
      </c>
      <c r="M45" s="60">
        <v>1173</v>
      </c>
      <c r="N45" s="60">
        <v>1140</v>
      </c>
      <c r="O45" s="61">
        <v>1193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500</v>
      </c>
      <c r="L46" s="64" t="s">
        <v>500</v>
      </c>
      <c r="M46" s="64" t="s">
        <v>500</v>
      </c>
      <c r="N46" s="64" t="s">
        <v>500</v>
      </c>
      <c r="O46" s="65" t="s">
        <v>500</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500</v>
      </c>
      <c r="L47" s="64" t="s">
        <v>500</v>
      </c>
      <c r="M47" s="64" t="s">
        <v>500</v>
      </c>
      <c r="N47" s="64" t="s">
        <v>500</v>
      </c>
      <c r="O47" s="65" t="s">
        <v>500</v>
      </c>
      <c r="P47" s="48"/>
      <c r="Q47" s="48"/>
      <c r="R47" s="48"/>
      <c r="S47" s="48"/>
      <c r="T47" s="48"/>
      <c r="U47" s="48"/>
    </row>
    <row r="48" spans="1:21" ht="30.75" customHeight="1" x14ac:dyDescent="0.15">
      <c r="A48" s="48"/>
      <c r="B48" s="1198"/>
      <c r="C48" s="1199"/>
      <c r="D48" s="62"/>
      <c r="E48" s="1190" t="s">
        <v>15</v>
      </c>
      <c r="F48" s="1190"/>
      <c r="G48" s="1190"/>
      <c r="H48" s="1190"/>
      <c r="I48" s="1190"/>
      <c r="J48" s="1191"/>
      <c r="K48" s="63">
        <v>540</v>
      </c>
      <c r="L48" s="64">
        <v>569</v>
      </c>
      <c r="M48" s="64">
        <v>542</v>
      </c>
      <c r="N48" s="64">
        <v>526</v>
      </c>
      <c r="O48" s="65">
        <v>519</v>
      </c>
      <c r="P48" s="48"/>
      <c r="Q48" s="48"/>
      <c r="R48" s="48"/>
      <c r="S48" s="48"/>
      <c r="T48" s="48"/>
      <c r="U48" s="48"/>
    </row>
    <row r="49" spans="1:21" ht="30.75" customHeight="1" x14ac:dyDescent="0.15">
      <c r="A49" s="48"/>
      <c r="B49" s="1198"/>
      <c r="C49" s="1199"/>
      <c r="D49" s="62"/>
      <c r="E49" s="1190" t="s">
        <v>16</v>
      </c>
      <c r="F49" s="1190"/>
      <c r="G49" s="1190"/>
      <c r="H49" s="1190"/>
      <c r="I49" s="1190"/>
      <c r="J49" s="1191"/>
      <c r="K49" s="63">
        <v>18</v>
      </c>
      <c r="L49" s="64">
        <v>20</v>
      </c>
      <c r="M49" s="64">
        <v>18</v>
      </c>
      <c r="N49" s="64">
        <v>19</v>
      </c>
      <c r="O49" s="65">
        <v>22</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500</v>
      </c>
      <c r="L50" s="64" t="s">
        <v>500</v>
      </c>
      <c r="M50" s="64" t="s">
        <v>500</v>
      </c>
      <c r="N50" s="64" t="s">
        <v>500</v>
      </c>
      <c r="O50" s="65" t="s">
        <v>500</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t="s">
        <v>500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1175</v>
      </c>
      <c r="L52" s="64">
        <v>1201</v>
      </c>
      <c r="M52" s="64">
        <v>1180</v>
      </c>
      <c r="N52" s="64">
        <v>1180</v>
      </c>
      <c r="O52" s="65">
        <v>1224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714</v>
      </c>
      <c r="L53" s="69">
        <v>633</v>
      </c>
      <c r="M53" s="69">
        <v>553</v>
      </c>
      <c r="N53" s="69">
        <v>505</v>
      </c>
      <c r="O53" s="70">
        <v>510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SkTwPzAmaeOnIKltCoILQwyiiefYmYgs5rgn8LZeCzeRXUKsxT2CkND2eRS0UNoRpYJ4Z+kT+mhCIKo/Uclag==" saltValue="SwRL4PCOx2cR+iXaFMJj1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48" sqref="L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04" t="s">
        <v>24</v>
      </c>
      <c r="C41" s="1205"/>
      <c r="D41" s="81"/>
      <c r="E41" s="1210" t="s">
        <v>25</v>
      </c>
      <c r="F41" s="1210"/>
      <c r="G41" s="1210"/>
      <c r="H41" s="1211"/>
      <c r="I41" s="82">
        <v>11046</v>
      </c>
      <c r="J41" s="83">
        <v>11265</v>
      </c>
      <c r="K41" s="83">
        <v>11082</v>
      </c>
      <c r="L41" s="83">
        <v>11031</v>
      </c>
      <c r="M41" s="84">
        <v>11163</v>
      </c>
    </row>
    <row r="42" spans="2:13" ht="27.75" customHeight="1" x14ac:dyDescent="0.15">
      <c r="B42" s="1206"/>
      <c r="C42" s="1207"/>
      <c r="D42" s="85"/>
      <c r="E42" s="1212" t="s">
        <v>26</v>
      </c>
      <c r="F42" s="1212"/>
      <c r="G42" s="1212"/>
      <c r="H42" s="1213"/>
      <c r="I42" s="86" t="s">
        <v>500</v>
      </c>
      <c r="J42" s="87" t="s">
        <v>500</v>
      </c>
      <c r="K42" s="87" t="s">
        <v>500</v>
      </c>
      <c r="L42" s="87" t="s">
        <v>500</v>
      </c>
      <c r="M42" s="88" t="s">
        <v>500</v>
      </c>
    </row>
    <row r="43" spans="2:13" ht="27.75" customHeight="1" x14ac:dyDescent="0.15">
      <c r="B43" s="1206"/>
      <c r="C43" s="1207"/>
      <c r="D43" s="85"/>
      <c r="E43" s="1212" t="s">
        <v>27</v>
      </c>
      <c r="F43" s="1212"/>
      <c r="G43" s="1212"/>
      <c r="H43" s="1213"/>
      <c r="I43" s="86">
        <v>5627</v>
      </c>
      <c r="J43" s="87">
        <v>5437</v>
      </c>
      <c r="K43" s="87">
        <v>5242</v>
      </c>
      <c r="L43" s="87">
        <v>4994</v>
      </c>
      <c r="M43" s="88">
        <v>4719</v>
      </c>
    </row>
    <row r="44" spans="2:13" ht="27.75" customHeight="1" x14ac:dyDescent="0.15">
      <c r="B44" s="1206"/>
      <c r="C44" s="1207"/>
      <c r="D44" s="85"/>
      <c r="E44" s="1212" t="s">
        <v>28</v>
      </c>
      <c r="F44" s="1212"/>
      <c r="G44" s="1212"/>
      <c r="H44" s="1213"/>
      <c r="I44" s="86">
        <v>149</v>
      </c>
      <c r="J44" s="87">
        <v>149</v>
      </c>
      <c r="K44" s="87">
        <v>227</v>
      </c>
      <c r="L44" s="87">
        <v>207</v>
      </c>
      <c r="M44" s="88">
        <v>193</v>
      </c>
    </row>
    <row r="45" spans="2:13" ht="27.75" customHeight="1" x14ac:dyDescent="0.15">
      <c r="B45" s="1206"/>
      <c r="C45" s="1207"/>
      <c r="D45" s="85"/>
      <c r="E45" s="1212" t="s">
        <v>29</v>
      </c>
      <c r="F45" s="1212"/>
      <c r="G45" s="1212"/>
      <c r="H45" s="1213"/>
      <c r="I45" s="86">
        <v>1379</v>
      </c>
      <c r="J45" s="87">
        <v>1179</v>
      </c>
      <c r="K45" s="87">
        <v>1169</v>
      </c>
      <c r="L45" s="87">
        <v>1102</v>
      </c>
      <c r="M45" s="88">
        <v>1074</v>
      </c>
    </row>
    <row r="46" spans="2:13" ht="27.75" customHeight="1" x14ac:dyDescent="0.15">
      <c r="B46" s="1206"/>
      <c r="C46" s="1207"/>
      <c r="D46" s="89"/>
      <c r="E46" s="1212" t="s">
        <v>30</v>
      </c>
      <c r="F46" s="1212"/>
      <c r="G46" s="1212"/>
      <c r="H46" s="1213"/>
      <c r="I46" s="86" t="s">
        <v>500</v>
      </c>
      <c r="J46" s="87" t="s">
        <v>500</v>
      </c>
      <c r="K46" s="87" t="s">
        <v>500</v>
      </c>
      <c r="L46" s="87" t="s">
        <v>500</v>
      </c>
      <c r="M46" s="88" t="s">
        <v>500</v>
      </c>
    </row>
    <row r="47" spans="2:13" ht="27.75" customHeight="1" x14ac:dyDescent="0.15">
      <c r="B47" s="1206"/>
      <c r="C47" s="1207"/>
      <c r="D47" s="90"/>
      <c r="E47" s="1214" t="s">
        <v>31</v>
      </c>
      <c r="F47" s="1215"/>
      <c r="G47" s="1215"/>
      <c r="H47" s="1216"/>
      <c r="I47" s="86" t="s">
        <v>500</v>
      </c>
      <c r="J47" s="87" t="s">
        <v>500</v>
      </c>
      <c r="K47" s="87" t="s">
        <v>500</v>
      </c>
      <c r="L47" s="87" t="s">
        <v>500</v>
      </c>
      <c r="M47" s="88" t="s">
        <v>500</v>
      </c>
    </row>
    <row r="48" spans="2:13" ht="27.75" customHeight="1" x14ac:dyDescent="0.15">
      <c r="B48" s="1206"/>
      <c r="C48" s="1207"/>
      <c r="D48" s="85"/>
      <c r="E48" s="1212" t="s">
        <v>32</v>
      </c>
      <c r="F48" s="1212"/>
      <c r="G48" s="1212"/>
      <c r="H48" s="1213"/>
      <c r="I48" s="86" t="s">
        <v>500</v>
      </c>
      <c r="J48" s="87" t="s">
        <v>500</v>
      </c>
      <c r="K48" s="87" t="s">
        <v>500</v>
      </c>
      <c r="L48" s="87" t="s">
        <v>500</v>
      </c>
      <c r="M48" s="88" t="s">
        <v>500</v>
      </c>
    </row>
    <row r="49" spans="2:13" ht="27.75" customHeight="1" x14ac:dyDescent="0.15">
      <c r="B49" s="1208"/>
      <c r="C49" s="1209"/>
      <c r="D49" s="85"/>
      <c r="E49" s="1212" t="s">
        <v>33</v>
      </c>
      <c r="F49" s="1212"/>
      <c r="G49" s="1212"/>
      <c r="H49" s="1213"/>
      <c r="I49" s="86" t="s">
        <v>500</v>
      </c>
      <c r="J49" s="87" t="s">
        <v>500</v>
      </c>
      <c r="K49" s="87" t="s">
        <v>500</v>
      </c>
      <c r="L49" s="87" t="s">
        <v>500</v>
      </c>
      <c r="M49" s="88" t="s">
        <v>500</v>
      </c>
    </row>
    <row r="50" spans="2:13" ht="27.75" customHeight="1" x14ac:dyDescent="0.15">
      <c r="B50" s="1217" t="s">
        <v>34</v>
      </c>
      <c r="C50" s="1218"/>
      <c r="D50" s="91"/>
      <c r="E50" s="1212" t="s">
        <v>35</v>
      </c>
      <c r="F50" s="1212"/>
      <c r="G50" s="1212"/>
      <c r="H50" s="1213"/>
      <c r="I50" s="86">
        <v>2065</v>
      </c>
      <c r="J50" s="87">
        <v>2174</v>
      </c>
      <c r="K50" s="87">
        <v>2520</v>
      </c>
      <c r="L50" s="87">
        <v>2701</v>
      </c>
      <c r="M50" s="88">
        <v>2976</v>
      </c>
    </row>
    <row r="51" spans="2:13" ht="27.75" customHeight="1" x14ac:dyDescent="0.15">
      <c r="B51" s="1206"/>
      <c r="C51" s="1207"/>
      <c r="D51" s="85"/>
      <c r="E51" s="1212" t="s">
        <v>36</v>
      </c>
      <c r="F51" s="1212"/>
      <c r="G51" s="1212"/>
      <c r="H51" s="1213"/>
      <c r="I51" s="86">
        <v>444</v>
      </c>
      <c r="J51" s="87">
        <v>495</v>
      </c>
      <c r="K51" s="87">
        <v>518</v>
      </c>
      <c r="L51" s="87">
        <v>506</v>
      </c>
      <c r="M51" s="88">
        <v>528</v>
      </c>
    </row>
    <row r="52" spans="2:13" ht="27.75" customHeight="1" x14ac:dyDescent="0.15">
      <c r="B52" s="1208"/>
      <c r="C52" s="1209"/>
      <c r="D52" s="85"/>
      <c r="E52" s="1212" t="s">
        <v>37</v>
      </c>
      <c r="F52" s="1212"/>
      <c r="G52" s="1212"/>
      <c r="H52" s="1213"/>
      <c r="I52" s="86">
        <v>12193</v>
      </c>
      <c r="J52" s="87">
        <v>11989</v>
      </c>
      <c r="K52" s="87">
        <v>11707</v>
      </c>
      <c r="L52" s="87">
        <v>11280</v>
      </c>
      <c r="M52" s="88">
        <v>11290</v>
      </c>
    </row>
    <row r="53" spans="2:13" ht="27.75" customHeight="1" thickBot="1" x14ac:dyDescent="0.2">
      <c r="B53" s="1219" t="s">
        <v>21</v>
      </c>
      <c r="C53" s="1220"/>
      <c r="D53" s="92"/>
      <c r="E53" s="1221" t="s">
        <v>38</v>
      </c>
      <c r="F53" s="1221"/>
      <c r="G53" s="1221"/>
      <c r="H53" s="1222"/>
      <c r="I53" s="93">
        <v>3500</v>
      </c>
      <c r="J53" s="94">
        <v>3372</v>
      </c>
      <c r="K53" s="94">
        <v>2975</v>
      </c>
      <c r="L53" s="94">
        <v>2846</v>
      </c>
      <c r="M53" s="95">
        <v>2355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KhOU5FKSlF6K0cuVdVOFu165ixPUpvdZ4DZitjZ4dzbJQMNJq/OkcAqRe8vLOD2b31Ua69Uj6czx/sbdquPkw==" saltValue="8sd7e9tFxifJ4hWuHUiY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31" t="s">
        <v>41</v>
      </c>
      <c r="D55" s="1231"/>
      <c r="E55" s="1232"/>
      <c r="F55" s="107">
        <v>1774</v>
      </c>
      <c r="G55" s="107">
        <v>1859</v>
      </c>
      <c r="H55" s="108">
        <v>1986</v>
      </c>
    </row>
    <row r="56" spans="2:8" ht="52.5" customHeight="1" x14ac:dyDescent="0.15">
      <c r="B56" s="109"/>
      <c r="C56" s="1233" t="s">
        <v>42</v>
      </c>
      <c r="D56" s="1233"/>
      <c r="E56" s="1234"/>
      <c r="F56" s="110">
        <v>429</v>
      </c>
      <c r="G56" s="110">
        <v>429</v>
      </c>
      <c r="H56" s="111">
        <v>429</v>
      </c>
    </row>
    <row r="57" spans="2:8" ht="53.25" customHeight="1" x14ac:dyDescent="0.15">
      <c r="B57" s="109"/>
      <c r="C57" s="1235" t="s">
        <v>43</v>
      </c>
      <c r="D57" s="1235"/>
      <c r="E57" s="1236"/>
      <c r="F57" s="112">
        <v>1270</v>
      </c>
      <c r="G57" s="112">
        <v>1272</v>
      </c>
      <c r="H57" s="113">
        <v>1246</v>
      </c>
    </row>
    <row r="58" spans="2:8" ht="45.75" customHeight="1" x14ac:dyDescent="0.15">
      <c r="B58" s="114"/>
      <c r="C58" s="1223" t="s">
        <v>582</v>
      </c>
      <c r="D58" s="1224"/>
      <c r="E58" s="1225"/>
      <c r="F58" s="115">
        <v>1077</v>
      </c>
      <c r="G58" s="115">
        <v>1075</v>
      </c>
      <c r="H58" s="116">
        <v>1008</v>
      </c>
    </row>
    <row r="59" spans="2:8" ht="45.75" customHeight="1" x14ac:dyDescent="0.15">
      <c r="B59" s="114"/>
      <c r="C59" s="1223" t="s">
        <v>583</v>
      </c>
      <c r="D59" s="1224"/>
      <c r="E59" s="1225"/>
      <c r="F59" s="115">
        <v>128</v>
      </c>
      <c r="G59" s="115">
        <v>128</v>
      </c>
      <c r="H59" s="116">
        <v>143</v>
      </c>
    </row>
    <row r="60" spans="2:8" ht="45.75" customHeight="1" x14ac:dyDescent="0.15">
      <c r="B60" s="114"/>
      <c r="C60" s="1223" t="s">
        <v>584</v>
      </c>
      <c r="D60" s="1224"/>
      <c r="E60" s="1225"/>
      <c r="F60" s="115" t="s">
        <v>571</v>
      </c>
      <c r="G60" s="115">
        <v>6</v>
      </c>
      <c r="H60" s="116">
        <v>35</v>
      </c>
    </row>
    <row r="61" spans="2:8" ht="45.75" customHeight="1" x14ac:dyDescent="0.15">
      <c r="B61" s="114"/>
      <c r="C61" s="1223" t="s">
        <v>585</v>
      </c>
      <c r="D61" s="1224"/>
      <c r="E61" s="1225"/>
      <c r="F61" s="115">
        <v>28</v>
      </c>
      <c r="G61" s="115">
        <v>30</v>
      </c>
      <c r="H61" s="116">
        <v>32</v>
      </c>
    </row>
    <row r="62" spans="2:8" ht="45.75" customHeight="1" thickBot="1" x14ac:dyDescent="0.2">
      <c r="B62" s="117"/>
      <c r="C62" s="1226" t="s">
        <v>586</v>
      </c>
      <c r="D62" s="1227"/>
      <c r="E62" s="1228"/>
      <c r="F62" s="118">
        <v>31</v>
      </c>
      <c r="G62" s="118">
        <v>28</v>
      </c>
      <c r="H62" s="119">
        <v>24</v>
      </c>
    </row>
    <row r="63" spans="2:8" ht="52.5" customHeight="1" thickBot="1" x14ac:dyDescent="0.2">
      <c r="B63" s="120"/>
      <c r="C63" s="1229" t="s">
        <v>44</v>
      </c>
      <c r="D63" s="1229"/>
      <c r="E63" s="1230"/>
      <c r="F63" s="121">
        <v>3473</v>
      </c>
      <c r="G63" s="121">
        <v>3561</v>
      </c>
      <c r="H63" s="122">
        <v>3661</v>
      </c>
    </row>
    <row r="64" spans="2:8" ht="15" customHeight="1" x14ac:dyDescent="0.15"/>
    <row r="65" ht="0" hidden="1" customHeight="1" x14ac:dyDescent="0.15"/>
    <row r="66" ht="0" hidden="1" customHeight="1" x14ac:dyDescent="0.15"/>
  </sheetData>
  <sheetProtection algorithmName="SHA-512" hashValue="OMb0SXp9rfIeuz/fgoTpAzbXaRltI3aovt5nP7HamQXLWyZSh8D5sRW9HX5yi8AcVtfFN8vkOqTeomyE9aPErw==" saltValue="huNt5JHCmGuVRNx4wZPd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70" sqref="AN70"/>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591</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542</v>
      </c>
      <c r="BQ50" s="1271"/>
      <c r="BR50" s="1271"/>
      <c r="BS50" s="1271"/>
      <c r="BT50" s="1271"/>
      <c r="BU50" s="1271"/>
      <c r="BV50" s="1271"/>
      <c r="BW50" s="1271"/>
      <c r="BX50" s="1271" t="s">
        <v>543</v>
      </c>
      <c r="BY50" s="1271"/>
      <c r="BZ50" s="1271"/>
      <c r="CA50" s="1271"/>
      <c r="CB50" s="1271"/>
      <c r="CC50" s="1271"/>
      <c r="CD50" s="1271"/>
      <c r="CE50" s="1271"/>
      <c r="CF50" s="1271" t="s">
        <v>544</v>
      </c>
      <c r="CG50" s="1271"/>
      <c r="CH50" s="1271"/>
      <c r="CI50" s="1271"/>
      <c r="CJ50" s="1271"/>
      <c r="CK50" s="1271"/>
      <c r="CL50" s="1271"/>
      <c r="CM50" s="1271"/>
      <c r="CN50" s="1271" t="s">
        <v>545</v>
      </c>
      <c r="CO50" s="1271"/>
      <c r="CP50" s="1271"/>
      <c r="CQ50" s="1271"/>
      <c r="CR50" s="1271"/>
      <c r="CS50" s="1271"/>
      <c r="CT50" s="1271"/>
      <c r="CU50" s="1271"/>
      <c r="CV50" s="1271" t="s">
        <v>546</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592</v>
      </c>
      <c r="AO51" s="1275"/>
      <c r="AP51" s="1275"/>
      <c r="AQ51" s="1275"/>
      <c r="AR51" s="1275"/>
      <c r="AS51" s="1275"/>
      <c r="AT51" s="1275"/>
      <c r="AU51" s="1275"/>
      <c r="AV51" s="1275"/>
      <c r="AW51" s="1275"/>
      <c r="AX51" s="1275"/>
      <c r="AY51" s="1275"/>
      <c r="AZ51" s="1275"/>
      <c r="BA51" s="1275"/>
      <c r="BB51" s="1275" t="s">
        <v>593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57.1</v>
      </c>
      <c r="CG51" s="1277"/>
      <c r="CH51" s="1277"/>
      <c r="CI51" s="1277"/>
      <c r="CJ51" s="1277"/>
      <c r="CK51" s="1277"/>
      <c r="CL51" s="1277"/>
      <c r="CM51" s="1277"/>
      <c r="CN51" s="1277">
        <v>56.1</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55.4</v>
      </c>
      <c r="CG53" s="1277"/>
      <c r="CH53" s="1277"/>
      <c r="CI53" s="1277"/>
      <c r="CJ53" s="1277"/>
      <c r="CK53" s="1277"/>
      <c r="CL53" s="1277"/>
      <c r="CM53" s="1277"/>
      <c r="CN53" s="1277">
        <v>55</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595</v>
      </c>
      <c r="AO55" s="1271"/>
      <c r="AP55" s="1271"/>
      <c r="AQ55" s="1271"/>
      <c r="AR55" s="1271"/>
      <c r="AS55" s="1271"/>
      <c r="AT55" s="1271"/>
      <c r="AU55" s="1271"/>
      <c r="AV55" s="1271"/>
      <c r="AW55" s="1271"/>
      <c r="AX55" s="1271"/>
      <c r="AY55" s="1271"/>
      <c r="AZ55" s="1271"/>
      <c r="BA55" s="1271"/>
      <c r="BB55" s="1275" t="s">
        <v>593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37.200000000000003</v>
      </c>
      <c r="CG55" s="1277"/>
      <c r="CH55" s="1277"/>
      <c r="CI55" s="1277"/>
      <c r="CJ55" s="1277"/>
      <c r="CK55" s="1277"/>
      <c r="CL55" s="1277"/>
      <c r="CM55" s="1277"/>
      <c r="CN55" s="1277">
        <v>24</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55.8</v>
      </c>
      <c r="CG57" s="1277"/>
      <c r="CH57" s="1277"/>
      <c r="CI57" s="1277"/>
      <c r="CJ57" s="1277"/>
      <c r="CK57" s="1277"/>
      <c r="CL57" s="1277"/>
      <c r="CM57" s="1277"/>
      <c r="CN57" s="1277">
        <v>56.1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596</v>
      </c>
    </row>
    <row r="64" spans="1:109" x14ac:dyDescent="0.15">
      <c r="B64" s="1246"/>
      <c r="G64" s="1253"/>
      <c r="I64" s="1287"/>
      <c r="J64" s="1287"/>
      <c r="K64" s="1287"/>
      <c r="L64" s="1287"/>
      <c r="M64" s="1287"/>
      <c r="N64" s="1288"/>
      <c r="AM64" s="1253"/>
      <c r="AN64" s="1253" t="s">
        <v>589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597</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591</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542</v>
      </c>
      <c r="BQ72" s="1271"/>
      <c r="BR72" s="1271"/>
      <c r="BS72" s="1271"/>
      <c r="BT72" s="1271"/>
      <c r="BU72" s="1271"/>
      <c r="BV72" s="1271"/>
      <c r="BW72" s="1271"/>
      <c r="BX72" s="1271" t="s">
        <v>543</v>
      </c>
      <c r="BY72" s="1271"/>
      <c r="BZ72" s="1271"/>
      <c r="CA72" s="1271"/>
      <c r="CB72" s="1271"/>
      <c r="CC72" s="1271"/>
      <c r="CD72" s="1271"/>
      <c r="CE72" s="1271"/>
      <c r="CF72" s="1271" t="s">
        <v>544</v>
      </c>
      <c r="CG72" s="1271"/>
      <c r="CH72" s="1271"/>
      <c r="CI72" s="1271"/>
      <c r="CJ72" s="1271"/>
      <c r="CK72" s="1271"/>
      <c r="CL72" s="1271"/>
      <c r="CM72" s="1271"/>
      <c r="CN72" s="1271" t="s">
        <v>545</v>
      </c>
      <c r="CO72" s="1271"/>
      <c r="CP72" s="1271"/>
      <c r="CQ72" s="1271"/>
      <c r="CR72" s="1271"/>
      <c r="CS72" s="1271"/>
      <c r="CT72" s="1271"/>
      <c r="CU72" s="1271"/>
      <c r="CV72" s="1271" t="s">
        <v>546</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592</v>
      </c>
      <c r="AO73" s="1275"/>
      <c r="AP73" s="1275"/>
      <c r="AQ73" s="1275"/>
      <c r="AR73" s="1275"/>
      <c r="AS73" s="1275"/>
      <c r="AT73" s="1275"/>
      <c r="AU73" s="1275"/>
      <c r="AV73" s="1275"/>
      <c r="AW73" s="1275"/>
      <c r="AX73" s="1275"/>
      <c r="AY73" s="1275"/>
      <c r="AZ73" s="1275"/>
      <c r="BA73" s="1275"/>
      <c r="BB73" s="1275" t="s">
        <v>593</v>
      </c>
      <c r="BC73" s="1275"/>
      <c r="BD73" s="1275"/>
      <c r="BE73" s="1275"/>
      <c r="BF73" s="1275"/>
      <c r="BG73" s="1275"/>
      <c r="BH73" s="1275"/>
      <c r="BI73" s="1275"/>
      <c r="BJ73" s="1275"/>
      <c r="BK73" s="1275"/>
      <c r="BL73" s="1275"/>
      <c r="BM73" s="1275"/>
      <c r="BN73" s="1275"/>
      <c r="BO73" s="1275"/>
      <c r="BP73" s="1277">
        <v>66.3</v>
      </c>
      <c r="BQ73" s="1277"/>
      <c r="BR73" s="1277"/>
      <c r="BS73" s="1277"/>
      <c r="BT73" s="1277"/>
      <c r="BU73" s="1277"/>
      <c r="BV73" s="1277"/>
      <c r="BW73" s="1277"/>
      <c r="BX73" s="1277">
        <v>65.599999999999994</v>
      </c>
      <c r="BY73" s="1277"/>
      <c r="BZ73" s="1277"/>
      <c r="CA73" s="1277"/>
      <c r="CB73" s="1277"/>
      <c r="CC73" s="1277"/>
      <c r="CD73" s="1277"/>
      <c r="CE73" s="1277"/>
      <c r="CF73" s="1277">
        <v>57.1</v>
      </c>
      <c r="CG73" s="1277"/>
      <c r="CH73" s="1277"/>
      <c r="CI73" s="1277"/>
      <c r="CJ73" s="1277"/>
      <c r="CK73" s="1277"/>
      <c r="CL73" s="1277"/>
      <c r="CM73" s="1277"/>
      <c r="CN73" s="1277">
        <v>56.1</v>
      </c>
      <c r="CO73" s="1277"/>
      <c r="CP73" s="1277"/>
      <c r="CQ73" s="1277"/>
      <c r="CR73" s="1277"/>
      <c r="CS73" s="1277"/>
      <c r="CT73" s="1277"/>
      <c r="CU73" s="1277"/>
      <c r="CV73" s="1277">
        <v>47.2</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598</v>
      </c>
      <c r="BC75" s="1275"/>
      <c r="BD75" s="1275"/>
      <c r="BE75" s="1275"/>
      <c r="BF75" s="1275"/>
      <c r="BG75" s="1275"/>
      <c r="BH75" s="1275"/>
      <c r="BI75" s="1275"/>
      <c r="BJ75" s="1275"/>
      <c r="BK75" s="1275"/>
      <c r="BL75" s="1275"/>
      <c r="BM75" s="1275"/>
      <c r="BN75" s="1275"/>
      <c r="BO75" s="1275"/>
      <c r="BP75" s="1277">
        <v>16.100000000000001</v>
      </c>
      <c r="BQ75" s="1277"/>
      <c r="BR75" s="1277"/>
      <c r="BS75" s="1277"/>
      <c r="BT75" s="1277"/>
      <c r="BU75" s="1277"/>
      <c r="BV75" s="1277"/>
      <c r="BW75" s="1277"/>
      <c r="BX75" s="1277">
        <v>14.1</v>
      </c>
      <c r="BY75" s="1277"/>
      <c r="BZ75" s="1277"/>
      <c r="CA75" s="1277"/>
      <c r="CB75" s="1277"/>
      <c r="CC75" s="1277"/>
      <c r="CD75" s="1277"/>
      <c r="CE75" s="1277"/>
      <c r="CF75" s="1277">
        <v>12.1</v>
      </c>
      <c r="CG75" s="1277"/>
      <c r="CH75" s="1277"/>
      <c r="CI75" s="1277"/>
      <c r="CJ75" s="1277"/>
      <c r="CK75" s="1277"/>
      <c r="CL75" s="1277"/>
      <c r="CM75" s="1277"/>
      <c r="CN75" s="1277">
        <v>10.9</v>
      </c>
      <c r="CO75" s="1277"/>
      <c r="CP75" s="1277"/>
      <c r="CQ75" s="1277"/>
      <c r="CR75" s="1277"/>
      <c r="CS75" s="1277"/>
      <c r="CT75" s="1277"/>
      <c r="CU75" s="1277"/>
      <c r="CV75" s="1277">
        <v>10.199999999999999</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595</v>
      </c>
      <c r="AO77" s="1271"/>
      <c r="AP77" s="1271"/>
      <c r="AQ77" s="1271"/>
      <c r="AR77" s="1271"/>
      <c r="AS77" s="1271"/>
      <c r="AT77" s="1271"/>
      <c r="AU77" s="1271"/>
      <c r="AV77" s="1271"/>
      <c r="AW77" s="1271"/>
      <c r="AX77" s="1271"/>
      <c r="AY77" s="1271"/>
      <c r="AZ77" s="1271"/>
      <c r="BA77" s="1271"/>
      <c r="BB77" s="1275" t="s">
        <v>593</v>
      </c>
      <c r="BC77" s="1275"/>
      <c r="BD77" s="1275"/>
      <c r="BE77" s="1275"/>
      <c r="BF77" s="1275"/>
      <c r="BG77" s="1275"/>
      <c r="BH77" s="1275"/>
      <c r="BI77" s="1275"/>
      <c r="BJ77" s="1275"/>
      <c r="BK77" s="1275"/>
      <c r="BL77" s="1275"/>
      <c r="BM77" s="1275"/>
      <c r="BN77" s="1275"/>
      <c r="BO77" s="1275"/>
      <c r="BP77" s="1277">
        <v>58.8</v>
      </c>
      <c r="BQ77" s="1277"/>
      <c r="BR77" s="1277"/>
      <c r="BS77" s="1277"/>
      <c r="BT77" s="1277"/>
      <c r="BU77" s="1277"/>
      <c r="BV77" s="1277"/>
      <c r="BW77" s="1277"/>
      <c r="BX77" s="1277">
        <v>49.7</v>
      </c>
      <c r="BY77" s="1277"/>
      <c r="BZ77" s="1277"/>
      <c r="CA77" s="1277"/>
      <c r="CB77" s="1277"/>
      <c r="CC77" s="1277"/>
      <c r="CD77" s="1277"/>
      <c r="CE77" s="1277"/>
      <c r="CF77" s="1277">
        <v>37.200000000000003</v>
      </c>
      <c r="CG77" s="1277"/>
      <c r="CH77" s="1277"/>
      <c r="CI77" s="1277"/>
      <c r="CJ77" s="1277"/>
      <c r="CK77" s="1277"/>
      <c r="CL77" s="1277"/>
      <c r="CM77" s="1277"/>
      <c r="CN77" s="1277">
        <v>24</v>
      </c>
      <c r="CO77" s="1277"/>
      <c r="CP77" s="1277"/>
      <c r="CQ77" s="1277"/>
      <c r="CR77" s="1277"/>
      <c r="CS77" s="1277"/>
      <c r="CT77" s="1277"/>
      <c r="CU77" s="1277"/>
      <c r="CV77" s="1277">
        <v>19.8</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598</v>
      </c>
      <c r="BC79" s="1275"/>
      <c r="BD79" s="1275"/>
      <c r="BE79" s="1275"/>
      <c r="BF79" s="1275"/>
      <c r="BG79" s="1275"/>
      <c r="BH79" s="1275"/>
      <c r="BI79" s="1275"/>
      <c r="BJ79" s="1275"/>
      <c r="BK79" s="1275"/>
      <c r="BL79" s="1275"/>
      <c r="BM79" s="1275"/>
      <c r="BN79" s="1275"/>
      <c r="BO79" s="1275"/>
      <c r="BP79" s="1277">
        <v>12.4</v>
      </c>
      <c r="BQ79" s="1277"/>
      <c r="BR79" s="1277"/>
      <c r="BS79" s="1277"/>
      <c r="BT79" s="1277"/>
      <c r="BU79" s="1277"/>
      <c r="BV79" s="1277"/>
      <c r="BW79" s="1277"/>
      <c r="BX79" s="1277">
        <v>11.2</v>
      </c>
      <c r="BY79" s="1277"/>
      <c r="BZ79" s="1277"/>
      <c r="CA79" s="1277"/>
      <c r="CB79" s="1277"/>
      <c r="CC79" s="1277"/>
      <c r="CD79" s="1277"/>
      <c r="CE79" s="1277"/>
      <c r="CF79" s="1277">
        <v>10.1</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EbFaVDZnYg68AI1H6hSbi4A067QyAun4Ov07nc3xflKsZDjfD3PtCDOAZqXeaLusebptdEJVLIzpYOufGKJg==" saltValue="t14DR+mb4OtPPW6SxSp4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85" zoomScaleNormal="85" zoomScaleSheetLayoutView="70" workbookViewId="0">
      <selection activeCell="B124" sqref="B12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3ZjKS7d1vvlR00oOrJsQg+yMyzPJsoqXZApY2LD07FFVVE8eHuBqeJhi0qiTlpD232f9gwa2ytOaF88oqXWgg==" saltValue="Rv4fjc7OpRDNeXYhHa0B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BO50" zoomScale="115" zoomScaleNormal="11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NlcclnAXVGJBCGmqALWi1ALIrdmsLwv0cycBVnPTGcyxawyHWMTi3uEM8F0AQps1IONo6NkpSRooONDNXwHBg==" saltValue="6joospZRSx70aVGh6SQt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539</v>
      </c>
      <c r="G2" s="136"/>
      <c r="H2" s="137"/>
    </row>
    <row r="3" spans="1:8" x14ac:dyDescent="0.15">
      <c r="A3" s="133" t="s">
        <v>532</v>
      </c>
      <c r="B3" s="138"/>
      <c r="C3" s="139"/>
      <c r="D3" s="140">
        <v>169438</v>
      </c>
      <c r="E3" s="141"/>
      <c r="F3" s="142">
        <v>118124</v>
      </c>
      <c r="G3" s="143"/>
      <c r="H3" s="144"/>
    </row>
    <row r="4" spans="1:8" x14ac:dyDescent="0.15">
      <c r="A4" s="145"/>
      <c r="B4" s="146"/>
      <c r="C4" s="147"/>
      <c r="D4" s="148">
        <v>51547</v>
      </c>
      <c r="E4" s="149"/>
      <c r="F4" s="150">
        <v>54614</v>
      </c>
      <c r="G4" s="151"/>
      <c r="H4" s="152"/>
    </row>
    <row r="5" spans="1:8" x14ac:dyDescent="0.15">
      <c r="A5" s="133" t="s">
        <v>534</v>
      </c>
      <c r="B5" s="138"/>
      <c r="C5" s="139"/>
      <c r="D5" s="140">
        <v>79639</v>
      </c>
      <c r="E5" s="141"/>
      <c r="F5" s="142">
        <v>101693</v>
      </c>
      <c r="G5" s="143"/>
      <c r="H5" s="144"/>
    </row>
    <row r="6" spans="1:8" x14ac:dyDescent="0.15">
      <c r="A6" s="145"/>
      <c r="B6" s="146"/>
      <c r="C6" s="147"/>
      <c r="D6" s="148">
        <v>69465</v>
      </c>
      <c r="E6" s="149"/>
      <c r="F6" s="150">
        <v>51066</v>
      </c>
      <c r="G6" s="151"/>
      <c r="H6" s="152"/>
    </row>
    <row r="7" spans="1:8" x14ac:dyDescent="0.15">
      <c r="A7" s="133" t="s">
        <v>535</v>
      </c>
      <c r="B7" s="138"/>
      <c r="C7" s="139"/>
      <c r="D7" s="140">
        <v>45636</v>
      </c>
      <c r="E7" s="141"/>
      <c r="F7" s="142">
        <v>96635</v>
      </c>
      <c r="G7" s="143"/>
      <c r="H7" s="144"/>
    </row>
    <row r="8" spans="1:8" x14ac:dyDescent="0.15">
      <c r="A8" s="145"/>
      <c r="B8" s="146"/>
      <c r="C8" s="147"/>
      <c r="D8" s="148">
        <v>29766</v>
      </c>
      <c r="E8" s="149"/>
      <c r="F8" s="150">
        <v>44408</v>
      </c>
      <c r="G8" s="151"/>
      <c r="H8" s="152"/>
    </row>
    <row r="9" spans="1:8" x14ac:dyDescent="0.15">
      <c r="A9" s="133" t="s">
        <v>536</v>
      </c>
      <c r="B9" s="138"/>
      <c r="C9" s="139"/>
      <c r="D9" s="140">
        <v>58309</v>
      </c>
      <c r="E9" s="141"/>
      <c r="F9" s="142">
        <v>97062</v>
      </c>
      <c r="G9" s="143"/>
      <c r="H9" s="144"/>
    </row>
    <row r="10" spans="1:8" x14ac:dyDescent="0.15">
      <c r="A10" s="145"/>
      <c r="B10" s="146"/>
      <c r="C10" s="147"/>
      <c r="D10" s="148">
        <v>44835</v>
      </c>
      <c r="E10" s="149"/>
      <c r="F10" s="150">
        <v>50112</v>
      </c>
      <c r="G10" s="151"/>
      <c r="H10" s="152"/>
    </row>
    <row r="11" spans="1:8" x14ac:dyDescent="0.15">
      <c r="A11" s="133" t="s">
        <v>537</v>
      </c>
      <c r="B11" s="138"/>
      <c r="C11" s="139"/>
      <c r="D11" s="140">
        <v>54961</v>
      </c>
      <c r="E11" s="141"/>
      <c r="F11" s="142">
        <v>106005</v>
      </c>
      <c r="G11" s="143"/>
      <c r="H11" s="144"/>
    </row>
    <row r="12" spans="1:8" x14ac:dyDescent="0.15">
      <c r="A12" s="145"/>
      <c r="B12" s="146"/>
      <c r="C12" s="153"/>
      <c r="D12" s="148">
        <v>41179</v>
      </c>
      <c r="E12" s="149"/>
      <c r="F12" s="150">
        <v>58359</v>
      </c>
      <c r="G12" s="151"/>
      <c r="H12" s="152"/>
    </row>
    <row r="13" spans="1:8" x14ac:dyDescent="0.15">
      <c r="A13" s="133"/>
      <c r="B13" s="138"/>
      <c r="C13" s="154"/>
      <c r="D13" s="155">
        <v>81597</v>
      </c>
      <c r="E13" s="156"/>
      <c r="F13" s="157">
        <v>103904</v>
      </c>
      <c r="G13" s="158"/>
      <c r="H13" s="144"/>
    </row>
    <row r="14" spans="1:8" x14ac:dyDescent="0.15">
      <c r="A14" s="145"/>
      <c r="B14" s="146"/>
      <c r="C14" s="147"/>
      <c r="D14" s="148">
        <v>47358</v>
      </c>
      <c r="E14" s="149"/>
      <c r="F14" s="150">
        <v>51712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3.81</v>
      </c>
      <c r="C19" s="159">
        <f>ROUND(VALUE(SUBSTITUTE(実質収支比率等に係る経年分析!G$48,"▲","-")),2)</f>
        <v>4.68</v>
      </c>
      <c r="D19" s="159">
        <f>ROUND(VALUE(SUBSTITUTE(実質収支比率等に係る経年分析!H$48,"▲","-")),2)</f>
        <v>4.38</v>
      </c>
      <c r="E19" s="159">
        <f>ROUND(VALUE(SUBSTITUTE(実質収支比率等に係る経年分析!I$48,"▲","-")),2)</f>
        <v>3.15</v>
      </c>
      <c r="F19" s="159">
        <f>ROUND(VALUE(SUBSTITUTE(実質収支比率等に係る経年分析!J$48,"▲","-")),2)</f>
        <v>4.79</v>
      </c>
    </row>
    <row r="20" spans="1:11" x14ac:dyDescent="0.15">
      <c r="A20" s="159" t="s">
        <v>48</v>
      </c>
      <c r="B20" s="159">
        <f>ROUND(VALUE(SUBSTITUTE(実質収支比率等に係る経年分析!F$47,"▲","-")),2)</f>
        <v>19.170000000000002</v>
      </c>
      <c r="C20" s="159">
        <f>ROUND(VALUE(SUBSTITUTE(実質収支比率等に係る経年分析!G$47,"▲","-")),2)</f>
        <v>21.9</v>
      </c>
      <c r="D20" s="159">
        <f>ROUND(VALUE(SUBSTITUTE(実質収支比率等に係る経年分析!H$47,"▲","-")),2)</f>
        <v>27.96</v>
      </c>
      <c r="E20" s="159">
        <f>ROUND(VALUE(SUBSTITUTE(実質収支比率等に係る経年分析!I$47,"▲","-")),2)</f>
        <v>29.96</v>
      </c>
      <c r="F20" s="159">
        <f>ROUND(VALUE(SUBSTITUTE(実質収支比率等に係る経年分析!J$47,"▲","-")),2)</f>
        <v>32.32</v>
      </c>
    </row>
    <row r="21" spans="1:11" x14ac:dyDescent="0.15">
      <c r="A21" s="159" t="s">
        <v>49</v>
      </c>
      <c r="B21" s="159">
        <f>IF(ISNUMBER(VALUE(SUBSTITUTE(実質収支比率等に係る経年分析!F$49,"▲","-"))),ROUND(VALUE(SUBSTITUTE(実質収支比率等に係る経年分析!F$49,"▲","-")),2),NA())</f>
        <v>0.6</v>
      </c>
      <c r="C21" s="159">
        <f>IF(ISNUMBER(VALUE(SUBSTITUTE(実質収支比率等に係る経年分析!G$49,"▲","-"))),ROUND(VALUE(SUBSTITUTE(実質収支比率等に係る経年分析!G$49,"▲","-")),2),NA())</f>
        <v>-0.17</v>
      </c>
      <c r="D21" s="159">
        <f>IF(ISNUMBER(VALUE(SUBSTITUTE(実質収支比率等に係る経年分析!H$49,"▲","-"))),ROUND(VALUE(SUBSTITUTE(実質収支比率等に係る経年分析!H$49,"▲","-")),2),NA())</f>
        <v>1.87</v>
      </c>
      <c r="E21" s="159">
        <f>IF(ISNUMBER(VALUE(SUBSTITUTE(実質収支比率等に係る経年分析!I$49,"▲","-"))),ROUND(VALUE(SUBSTITUTE(実質収支比率等に係る経年分析!I$49,"▲","-")),2),NA())</f>
        <v>-3.81</v>
      </c>
      <c r="F21" s="159">
        <f>IF(ISNUMBER(VALUE(SUBSTITUTE(実質収支比率等に係る経年分析!J$49,"▲","-"))),ROUND(VALUE(SUBSTITUTE(実質収支比率等に係る経年分析!J$49,"▲","-")),2),NA())</f>
        <v>1.06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五戸町農業集落排水処理施設事業特別会計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五戸町下水道事業特別会計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五戸町後期高齢者医療特別会計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五戸町住宅用地造成事業等特別会計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五戸町介護保険特別会計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2.2200000000000002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2.29</v>
      </c>
    </row>
    <row r="34" spans="1:16" x14ac:dyDescent="0.15">
      <c r="A34" s="160" t="str">
        <f>IF(連結実質赤字比率に係る赤字・黒字の構成分析!C$36="",NA(),連結実質赤字比率に係る赤字・黒字の構成分析!C$36)</f>
        <v>五戸町国民健康保険特別会計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4.6399999999999997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4.7699999999999996</v>
      </c>
    </row>
    <row r="36" spans="1:16" x14ac:dyDescent="0.15">
      <c r="A36" s="160" t="str">
        <f>IF(連結実質赤字比率に係る赤字・黒字の構成分析!C$34="",NA(),連結実質赤字比率に係る赤字・黒字の構成分析!C$34)</f>
        <v>五戸町病院事業会計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0.17</v>
      </c>
      <c r="J36" s="160">
        <f>IF(ROUND(VALUE(SUBSTITUTE(連結実質赤字比率に係る赤字・黒字の構成分析!J$34,"▲", "-")), 2) &lt; 0, ABS(ROUND(VALUE(SUBSTITUTE(連結実質赤字比率に係る赤字・黒字の構成分析!J$34,"▲", "-")), 2)), NA())</f>
        <v>2.1800000000000002</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1175</v>
      </c>
      <c r="E42" s="161"/>
      <c r="F42" s="161"/>
      <c r="G42" s="161">
        <f>'実質公債費比率（分子）の構造'!L$52</f>
        <v>1201</v>
      </c>
      <c r="H42" s="161"/>
      <c r="I42" s="161"/>
      <c r="J42" s="161">
        <f>'実質公債費比率（分子）の構造'!M$52</f>
        <v>1180</v>
      </c>
      <c r="K42" s="161"/>
      <c r="L42" s="161"/>
      <c r="M42" s="161">
        <f>'実質公債費比率（分子）の構造'!N$52</f>
        <v>1180</v>
      </c>
      <c r="N42" s="161"/>
      <c r="O42" s="161"/>
      <c r="P42" s="161">
        <f>'実質公債費比率（分子）の構造'!O$52</f>
        <v>1224</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18</v>
      </c>
      <c r="C45" s="161"/>
      <c r="D45" s="161"/>
      <c r="E45" s="161">
        <f>'実質公債費比率（分子）の構造'!L$49</f>
        <v>20</v>
      </c>
      <c r="F45" s="161"/>
      <c r="G45" s="161"/>
      <c r="H45" s="161">
        <f>'実質公債費比率（分子）の構造'!M$49</f>
        <v>18</v>
      </c>
      <c r="I45" s="161"/>
      <c r="J45" s="161"/>
      <c r="K45" s="161">
        <f>'実質公債費比率（分子）の構造'!N$49</f>
        <v>19</v>
      </c>
      <c r="L45" s="161"/>
      <c r="M45" s="161"/>
      <c r="N45" s="161">
        <f>'実質公債費比率（分子）の構造'!O$49</f>
        <v>22</v>
      </c>
      <c r="O45" s="161"/>
      <c r="P45" s="161"/>
    </row>
    <row r="46" spans="1:16" x14ac:dyDescent="0.15">
      <c r="A46" s="161" t="s">
        <v>60</v>
      </c>
      <c r="B46" s="161">
        <f>'実質公債費比率（分子）の構造'!K$48</f>
        <v>540</v>
      </c>
      <c r="C46" s="161"/>
      <c r="D46" s="161"/>
      <c r="E46" s="161">
        <f>'実質公債費比率（分子）の構造'!L$48</f>
        <v>569</v>
      </c>
      <c r="F46" s="161"/>
      <c r="G46" s="161"/>
      <c r="H46" s="161">
        <f>'実質公債費比率（分子）の構造'!M$48</f>
        <v>542</v>
      </c>
      <c r="I46" s="161"/>
      <c r="J46" s="161"/>
      <c r="K46" s="161">
        <f>'実質公債費比率（分子）の構造'!N$48</f>
        <v>526</v>
      </c>
      <c r="L46" s="161"/>
      <c r="M46" s="161"/>
      <c r="N46" s="161">
        <f>'実質公債費比率（分子）の構造'!O$48</f>
        <v>519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1331</v>
      </c>
      <c r="C49" s="161"/>
      <c r="D49" s="161"/>
      <c r="E49" s="161">
        <f>'実質公債費比率（分子）の構造'!L$45</f>
        <v>1245</v>
      </c>
      <c r="F49" s="161"/>
      <c r="G49" s="161"/>
      <c r="H49" s="161">
        <f>'実質公債費比率（分子）の構造'!M$45</f>
        <v>1173</v>
      </c>
      <c r="I49" s="161"/>
      <c r="J49" s="161"/>
      <c r="K49" s="161">
        <f>'実質公債費比率（分子）の構造'!N$45</f>
        <v>1140</v>
      </c>
      <c r="L49" s="161"/>
      <c r="M49" s="161"/>
      <c r="N49" s="161">
        <f>'実質公債費比率（分子）の構造'!O$45</f>
        <v>1193</v>
      </c>
      <c r="O49" s="161"/>
      <c r="P49" s="161"/>
    </row>
    <row r="50" spans="1:16" x14ac:dyDescent="0.15">
      <c r="A50" s="161" t="s">
        <v>63</v>
      </c>
      <c r="B50" s="161" t="e">
        <f>NA()</f>
        <v>#N/A</v>
      </c>
      <c r="C50" s="161">
        <f>IF(ISNUMBER('実質公債費比率（分子）の構造'!K$53),'実質公債費比率（分子）の構造'!K$53,NA())</f>
        <v>714</v>
      </c>
      <c r="D50" s="161" t="e">
        <f>NA()</f>
        <v>#N/A</v>
      </c>
      <c r="E50" s="161" t="e">
        <f>NA()</f>
        <v>#N/A</v>
      </c>
      <c r="F50" s="161">
        <f>IF(ISNUMBER('実質公債費比率（分子）の構造'!L$53),'実質公債費比率（分子）の構造'!L$53,NA())</f>
        <v>633</v>
      </c>
      <c r="G50" s="161" t="e">
        <f>NA()</f>
        <v>#N/A</v>
      </c>
      <c r="H50" s="161" t="e">
        <f>NA()</f>
        <v>#N/A</v>
      </c>
      <c r="I50" s="161">
        <f>IF(ISNUMBER('実質公債費比率（分子）の構造'!M$53),'実質公債費比率（分子）の構造'!M$53,NA())</f>
        <v>553</v>
      </c>
      <c r="J50" s="161" t="e">
        <f>NA()</f>
        <v>#N/A</v>
      </c>
      <c r="K50" s="161" t="e">
        <f>NA()</f>
        <v>#N/A</v>
      </c>
      <c r="L50" s="161">
        <f>IF(ISNUMBER('実質公債費比率（分子）の構造'!N$53),'実質公債費比率（分子）の構造'!N$53,NA())</f>
        <v>505</v>
      </c>
      <c r="M50" s="161" t="e">
        <f>NA()</f>
        <v>#N/A</v>
      </c>
      <c r="N50" s="161" t="e">
        <f>NA()</f>
        <v>#N/A</v>
      </c>
      <c r="O50" s="161">
        <f>IF(ISNUMBER('実質公債費比率（分子）の構造'!O$53),'実質公債費比率（分子）の構造'!O$53,NA())</f>
        <v>510</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37</v>
      </c>
      <c r="B56" s="160"/>
      <c r="C56" s="160"/>
      <c r="D56" s="160">
        <f>'将来負担比率（分子）の構造'!I$52</f>
        <v>12193</v>
      </c>
      <c r="E56" s="160"/>
      <c r="F56" s="160"/>
      <c r="G56" s="160">
        <f>'将来負担比率（分子）の構造'!J$52</f>
        <v>11989</v>
      </c>
      <c r="H56" s="160"/>
      <c r="I56" s="160"/>
      <c r="J56" s="160">
        <f>'将来負担比率（分子）の構造'!K$52</f>
        <v>11707</v>
      </c>
      <c r="K56" s="160"/>
      <c r="L56" s="160"/>
      <c r="M56" s="160">
        <f>'将来負担比率（分子）の構造'!L$52</f>
        <v>11280</v>
      </c>
      <c r="N56" s="160"/>
      <c r="O56" s="160"/>
      <c r="P56" s="160">
        <f>'将来負担比率（分子）の構造'!M$52</f>
        <v>11290</v>
      </c>
    </row>
    <row r="57" spans="1:16" x14ac:dyDescent="0.15">
      <c r="A57" s="160" t="s">
        <v>36</v>
      </c>
      <c r="B57" s="160"/>
      <c r="C57" s="160"/>
      <c r="D57" s="160">
        <f>'将来負担比率（分子）の構造'!I$51</f>
        <v>444</v>
      </c>
      <c r="E57" s="160"/>
      <c r="F57" s="160"/>
      <c r="G57" s="160">
        <f>'将来負担比率（分子）の構造'!J$51</f>
        <v>495</v>
      </c>
      <c r="H57" s="160"/>
      <c r="I57" s="160"/>
      <c r="J57" s="160">
        <f>'将来負担比率（分子）の構造'!K$51</f>
        <v>518</v>
      </c>
      <c r="K57" s="160"/>
      <c r="L57" s="160"/>
      <c r="M57" s="160">
        <f>'将来負担比率（分子）の構造'!L$51</f>
        <v>506</v>
      </c>
      <c r="N57" s="160"/>
      <c r="O57" s="160"/>
      <c r="P57" s="160">
        <f>'将来負担比率（分子）の構造'!M$51</f>
        <v>528</v>
      </c>
    </row>
    <row r="58" spans="1:16" x14ac:dyDescent="0.15">
      <c r="A58" s="160" t="s">
        <v>35</v>
      </c>
      <c r="B58" s="160"/>
      <c r="C58" s="160"/>
      <c r="D58" s="160">
        <f>'将来負担比率（分子）の構造'!I$50</f>
        <v>2065</v>
      </c>
      <c r="E58" s="160"/>
      <c r="F58" s="160"/>
      <c r="G58" s="160">
        <f>'将来負担比率（分子）の構造'!J$50</f>
        <v>2174</v>
      </c>
      <c r="H58" s="160"/>
      <c r="I58" s="160"/>
      <c r="J58" s="160">
        <f>'将来負担比率（分子）の構造'!K$50</f>
        <v>2520</v>
      </c>
      <c r="K58" s="160"/>
      <c r="L58" s="160"/>
      <c r="M58" s="160">
        <f>'将来負担比率（分子）の構造'!L$50</f>
        <v>2701</v>
      </c>
      <c r="N58" s="160"/>
      <c r="O58" s="160"/>
      <c r="P58" s="160">
        <f>'将来負担比率（分子）の構造'!M$50</f>
        <v>2976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1379</v>
      </c>
      <c r="C62" s="160"/>
      <c r="D62" s="160"/>
      <c r="E62" s="160">
        <f>'将来負担比率（分子）の構造'!J$45</f>
        <v>1179</v>
      </c>
      <c r="F62" s="160"/>
      <c r="G62" s="160"/>
      <c r="H62" s="160">
        <f>'将来負担比率（分子）の構造'!K$45</f>
        <v>1169</v>
      </c>
      <c r="I62" s="160"/>
      <c r="J62" s="160"/>
      <c r="K62" s="160">
        <f>'将来負担比率（分子）の構造'!L$45</f>
        <v>1102</v>
      </c>
      <c r="L62" s="160"/>
      <c r="M62" s="160"/>
      <c r="N62" s="160">
        <f>'将来負担比率（分子）の構造'!M$45</f>
        <v>1074</v>
      </c>
      <c r="O62" s="160"/>
      <c r="P62" s="160"/>
    </row>
    <row r="63" spans="1:16" x14ac:dyDescent="0.15">
      <c r="A63" s="160" t="s">
        <v>28</v>
      </c>
      <c r="B63" s="160">
        <f>'将来負担比率（分子）の構造'!I$44</f>
        <v>149</v>
      </c>
      <c r="C63" s="160"/>
      <c r="D63" s="160"/>
      <c r="E63" s="160">
        <f>'将来負担比率（分子）の構造'!J$44</f>
        <v>149</v>
      </c>
      <c r="F63" s="160"/>
      <c r="G63" s="160"/>
      <c r="H63" s="160">
        <f>'将来負担比率（分子）の構造'!K$44</f>
        <v>227</v>
      </c>
      <c r="I63" s="160"/>
      <c r="J63" s="160"/>
      <c r="K63" s="160">
        <f>'将来負担比率（分子）の構造'!L$44</f>
        <v>207</v>
      </c>
      <c r="L63" s="160"/>
      <c r="M63" s="160"/>
      <c r="N63" s="160">
        <f>'将来負担比率（分子）の構造'!M$44</f>
        <v>193</v>
      </c>
      <c r="O63" s="160"/>
      <c r="P63" s="160"/>
    </row>
    <row r="64" spans="1:16" x14ac:dyDescent="0.15">
      <c r="A64" s="160" t="s">
        <v>27</v>
      </c>
      <c r="B64" s="160">
        <f>'将来負担比率（分子）の構造'!I$43</f>
        <v>5627</v>
      </c>
      <c r="C64" s="160"/>
      <c r="D64" s="160"/>
      <c r="E64" s="160">
        <f>'将来負担比率（分子）の構造'!J$43</f>
        <v>5437</v>
      </c>
      <c r="F64" s="160"/>
      <c r="G64" s="160"/>
      <c r="H64" s="160">
        <f>'将来負担比率（分子）の構造'!K$43</f>
        <v>5242</v>
      </c>
      <c r="I64" s="160"/>
      <c r="J64" s="160"/>
      <c r="K64" s="160">
        <f>'将来負担比率（分子）の構造'!L$43</f>
        <v>4994</v>
      </c>
      <c r="L64" s="160"/>
      <c r="M64" s="160"/>
      <c r="N64" s="160">
        <f>'将来負担比率（分子）の構造'!M$43</f>
        <v>4719</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11046</v>
      </c>
      <c r="C66" s="160"/>
      <c r="D66" s="160"/>
      <c r="E66" s="160">
        <f>'将来負担比率（分子）の構造'!J$41</f>
        <v>11265</v>
      </c>
      <c r="F66" s="160"/>
      <c r="G66" s="160"/>
      <c r="H66" s="160">
        <f>'将来負担比率（分子）の構造'!K$41</f>
        <v>11082</v>
      </c>
      <c r="I66" s="160"/>
      <c r="J66" s="160"/>
      <c r="K66" s="160">
        <f>'将来負担比率（分子）の構造'!L$41</f>
        <v>11031</v>
      </c>
      <c r="L66" s="160"/>
      <c r="M66" s="160"/>
      <c r="N66" s="160">
        <f>'将来負担比率（分子）の構造'!M$41</f>
        <v>11163</v>
      </c>
      <c r="O66" s="160"/>
      <c r="P66" s="160"/>
    </row>
    <row r="67" spans="1:16" x14ac:dyDescent="0.15">
      <c r="A67" s="160" t="s">
        <v>67</v>
      </c>
      <c r="B67" s="160" t="e">
        <f>NA()</f>
        <v>#N/A</v>
      </c>
      <c r="C67" s="160">
        <f>IF(ISNUMBER('将来負担比率（分子）の構造'!I$53), IF('将来負担比率（分子）の構造'!I$53 &lt; 0, 0, '将来負担比率（分子）の構造'!I$53), NA())</f>
        <v>3500</v>
      </c>
      <c r="D67" s="160" t="e">
        <f>NA()</f>
        <v>#N/A</v>
      </c>
      <c r="E67" s="160" t="e">
        <f>NA()</f>
        <v>#N/A</v>
      </c>
      <c r="F67" s="160">
        <f>IF(ISNUMBER('将来負担比率（分子）の構造'!J$53), IF('将来負担比率（分子）の構造'!J$53 &lt; 0, 0, '将来負担比率（分子）の構造'!J$53), NA())</f>
        <v>3372</v>
      </c>
      <c r="G67" s="160" t="e">
        <f>NA()</f>
        <v>#N/A</v>
      </c>
      <c r="H67" s="160" t="e">
        <f>NA()</f>
        <v>#N/A</v>
      </c>
      <c r="I67" s="160">
        <f>IF(ISNUMBER('将来負担比率（分子）の構造'!K$53), IF('将来負担比率（分子）の構造'!K$53 &lt; 0, 0, '将来負担比率（分子）の構造'!K$53), NA())</f>
        <v>2975</v>
      </c>
      <c r="J67" s="160" t="e">
        <f>NA()</f>
        <v>#N/A</v>
      </c>
      <c r="K67" s="160" t="e">
        <f>NA()</f>
        <v>#N/A</v>
      </c>
      <c r="L67" s="160">
        <f>IF(ISNUMBER('将来負担比率（分子）の構造'!L$53), IF('将来負担比率（分子）の構造'!L$53 &lt; 0, 0, '将来負担比率（分子）の構造'!L$53), NA())</f>
        <v>2846</v>
      </c>
      <c r="M67" s="160" t="e">
        <f>NA()</f>
        <v>#N/A</v>
      </c>
      <c r="N67" s="160" t="e">
        <f>NA()</f>
        <v>#N/A</v>
      </c>
      <c r="O67" s="160">
        <f>IF(ISNUMBER('将来負担比率（分子）の構造'!M$53), IF('将来負担比率（分子）の構造'!M$53 &lt; 0, 0, '将来負担比率（分子）の構造'!M$53), NA())</f>
        <v>2355</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1774</v>
      </c>
      <c r="C72" s="164">
        <f>基金残高に係る経年分析!G55</f>
        <v>1859</v>
      </c>
      <c r="D72" s="164">
        <f>基金残高に係る経年分析!H55</f>
        <v>1986</v>
      </c>
    </row>
    <row r="73" spans="1:16" x14ac:dyDescent="0.15">
      <c r="A73" s="163" t="s">
        <v>70</v>
      </c>
      <c r="B73" s="164">
        <f>基金残高に係る経年分析!F56</f>
        <v>429</v>
      </c>
      <c r="C73" s="164">
        <f>基金残高に係る経年分析!G56</f>
        <v>429</v>
      </c>
      <c r="D73" s="164">
        <f>基金残高に係る経年分析!H56</f>
        <v>429</v>
      </c>
    </row>
    <row r="74" spans="1:16" x14ac:dyDescent="0.15">
      <c r="A74" s="163" t="s">
        <v>71</v>
      </c>
      <c r="B74" s="164">
        <f>基金残高に係る経年分析!F57</f>
        <v>1270</v>
      </c>
      <c r="C74" s="164">
        <f>基金残高に係る経年分析!G57</f>
        <v>1272</v>
      </c>
      <c r="D74" s="164">
        <f>基金残高に係る経年分析!H57</f>
        <v>1246</v>
      </c>
    </row>
  </sheetData>
  <sheetProtection algorithmName="SHA-512" hashValue="XUVl57Ca/pVE4MdzhTGW5Xf2R3+5ZwNDHj/NZDXjKzMxFzUt8vaCNy2wz+PNUQ2E/mBA0YYiDqF1PZvLVfDydA==" saltValue="ebWmhYdtdwheeCuUMRQa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1504745</v>
      </c>
      <c r="S5" s="611"/>
      <c r="T5" s="611"/>
      <c r="U5" s="611"/>
      <c r="V5" s="611"/>
      <c r="W5" s="611"/>
      <c r="X5" s="611"/>
      <c r="Y5" s="612"/>
      <c r="Z5" s="613">
        <v>15.7</v>
      </c>
      <c r="AA5" s="613"/>
      <c r="AB5" s="613"/>
      <c r="AC5" s="613"/>
      <c r="AD5" s="614">
        <v>1504745</v>
      </c>
      <c r="AE5" s="614"/>
      <c r="AF5" s="614"/>
      <c r="AG5" s="614"/>
      <c r="AH5" s="614"/>
      <c r="AI5" s="614"/>
      <c r="AJ5" s="614"/>
      <c r="AK5" s="614"/>
      <c r="AL5" s="615">
        <v>25.3</v>
      </c>
      <c r="AM5" s="616"/>
      <c r="AN5" s="616"/>
      <c r="AO5" s="617"/>
      <c r="AP5" s="607" t="s">
        <v>224</v>
      </c>
      <c r="AQ5" s="608"/>
      <c r="AR5" s="608"/>
      <c r="AS5" s="608"/>
      <c r="AT5" s="608"/>
      <c r="AU5" s="608"/>
      <c r="AV5" s="608"/>
      <c r="AW5" s="608"/>
      <c r="AX5" s="608"/>
      <c r="AY5" s="608"/>
      <c r="AZ5" s="608"/>
      <c r="BA5" s="608"/>
      <c r="BB5" s="608"/>
      <c r="BC5" s="608"/>
      <c r="BD5" s="608"/>
      <c r="BE5" s="608"/>
      <c r="BF5" s="609"/>
      <c r="BG5" s="621">
        <v>1504745</v>
      </c>
      <c r="BH5" s="622"/>
      <c r="BI5" s="622"/>
      <c r="BJ5" s="622"/>
      <c r="BK5" s="622"/>
      <c r="BL5" s="622"/>
      <c r="BM5" s="622"/>
      <c r="BN5" s="623"/>
      <c r="BO5" s="624">
        <v>100</v>
      </c>
      <c r="BP5" s="624"/>
      <c r="BQ5" s="624"/>
      <c r="BR5" s="624"/>
      <c r="BS5" s="625" t="s">
        <v>225</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226</v>
      </c>
      <c r="CS5" s="604"/>
      <c r="CT5" s="604"/>
      <c r="CU5" s="604"/>
      <c r="CV5" s="604"/>
      <c r="CW5" s="604"/>
      <c r="CX5" s="604"/>
      <c r="CY5" s="605"/>
      <c r="CZ5" s="603" t="s">
        <v>217</v>
      </c>
      <c r="DA5" s="604"/>
      <c r="DB5" s="604"/>
      <c r="DC5" s="605"/>
      <c r="DD5" s="603" t="s">
        <v>227</v>
      </c>
      <c r="DE5" s="604"/>
      <c r="DF5" s="604"/>
      <c r="DG5" s="604"/>
      <c r="DH5" s="604"/>
      <c r="DI5" s="604"/>
      <c r="DJ5" s="604"/>
      <c r="DK5" s="604"/>
      <c r="DL5" s="604"/>
      <c r="DM5" s="604"/>
      <c r="DN5" s="604"/>
      <c r="DO5" s="604"/>
      <c r="DP5" s="605"/>
      <c r="DQ5" s="603" t="s">
        <v>228</v>
      </c>
      <c r="DR5" s="604"/>
      <c r="DS5" s="604"/>
      <c r="DT5" s="604"/>
      <c r="DU5" s="604"/>
      <c r="DV5" s="604"/>
      <c r="DW5" s="604"/>
      <c r="DX5" s="604"/>
      <c r="DY5" s="604"/>
      <c r="DZ5" s="604"/>
      <c r="EA5" s="604"/>
      <c r="EB5" s="604"/>
      <c r="EC5" s="605"/>
    </row>
    <row r="6" spans="2:143" ht="11.25" customHeight="1" x14ac:dyDescent="0.15">
      <c r="B6" s="618" t="s">
        <v>229</v>
      </c>
      <c r="C6" s="619"/>
      <c r="D6" s="619"/>
      <c r="E6" s="619"/>
      <c r="F6" s="619"/>
      <c r="G6" s="619"/>
      <c r="H6" s="619"/>
      <c r="I6" s="619"/>
      <c r="J6" s="619"/>
      <c r="K6" s="619"/>
      <c r="L6" s="619"/>
      <c r="M6" s="619"/>
      <c r="N6" s="619"/>
      <c r="O6" s="619"/>
      <c r="P6" s="619"/>
      <c r="Q6" s="620"/>
      <c r="R6" s="621">
        <v>116671</v>
      </c>
      <c r="S6" s="622"/>
      <c r="T6" s="622"/>
      <c r="U6" s="622"/>
      <c r="V6" s="622"/>
      <c r="W6" s="622"/>
      <c r="X6" s="622"/>
      <c r="Y6" s="623"/>
      <c r="Z6" s="624">
        <v>1.2</v>
      </c>
      <c r="AA6" s="624"/>
      <c r="AB6" s="624"/>
      <c r="AC6" s="624"/>
      <c r="AD6" s="625">
        <v>116671</v>
      </c>
      <c r="AE6" s="625"/>
      <c r="AF6" s="625"/>
      <c r="AG6" s="625"/>
      <c r="AH6" s="625"/>
      <c r="AI6" s="625"/>
      <c r="AJ6" s="625"/>
      <c r="AK6" s="625"/>
      <c r="AL6" s="626">
        <v>2</v>
      </c>
      <c r="AM6" s="627"/>
      <c r="AN6" s="627"/>
      <c r="AO6" s="628"/>
      <c r="AP6" s="618" t="s">
        <v>230</v>
      </c>
      <c r="AQ6" s="619"/>
      <c r="AR6" s="619"/>
      <c r="AS6" s="619"/>
      <c r="AT6" s="619"/>
      <c r="AU6" s="619"/>
      <c r="AV6" s="619"/>
      <c r="AW6" s="619"/>
      <c r="AX6" s="619"/>
      <c r="AY6" s="619"/>
      <c r="AZ6" s="619"/>
      <c r="BA6" s="619"/>
      <c r="BB6" s="619"/>
      <c r="BC6" s="619"/>
      <c r="BD6" s="619"/>
      <c r="BE6" s="619"/>
      <c r="BF6" s="620"/>
      <c r="BG6" s="621">
        <v>1504745</v>
      </c>
      <c r="BH6" s="622"/>
      <c r="BI6" s="622"/>
      <c r="BJ6" s="622"/>
      <c r="BK6" s="622"/>
      <c r="BL6" s="622"/>
      <c r="BM6" s="622"/>
      <c r="BN6" s="623"/>
      <c r="BO6" s="624">
        <v>100</v>
      </c>
      <c r="BP6" s="624"/>
      <c r="BQ6" s="624"/>
      <c r="BR6" s="624"/>
      <c r="BS6" s="625" t="s">
        <v>225</v>
      </c>
      <c r="BT6" s="625"/>
      <c r="BU6" s="625"/>
      <c r="BV6" s="625"/>
      <c r="BW6" s="625"/>
      <c r="BX6" s="625"/>
      <c r="BY6" s="625"/>
      <c r="BZ6" s="625"/>
      <c r="CA6" s="625"/>
      <c r="CB6" s="629"/>
      <c r="CD6" s="632" t="s">
        <v>231</v>
      </c>
      <c r="CE6" s="633"/>
      <c r="CF6" s="633"/>
      <c r="CG6" s="633"/>
      <c r="CH6" s="633"/>
      <c r="CI6" s="633"/>
      <c r="CJ6" s="633"/>
      <c r="CK6" s="633"/>
      <c r="CL6" s="633"/>
      <c r="CM6" s="633"/>
      <c r="CN6" s="633"/>
      <c r="CO6" s="633"/>
      <c r="CP6" s="633"/>
      <c r="CQ6" s="634"/>
      <c r="CR6" s="621">
        <v>105841</v>
      </c>
      <c r="CS6" s="622"/>
      <c r="CT6" s="622"/>
      <c r="CU6" s="622"/>
      <c r="CV6" s="622"/>
      <c r="CW6" s="622"/>
      <c r="CX6" s="622"/>
      <c r="CY6" s="623"/>
      <c r="CZ6" s="615">
        <v>1.1000000000000001</v>
      </c>
      <c r="DA6" s="616"/>
      <c r="DB6" s="616"/>
      <c r="DC6" s="635"/>
      <c r="DD6" s="630" t="s">
        <v>225</v>
      </c>
      <c r="DE6" s="622"/>
      <c r="DF6" s="622"/>
      <c r="DG6" s="622"/>
      <c r="DH6" s="622"/>
      <c r="DI6" s="622"/>
      <c r="DJ6" s="622"/>
      <c r="DK6" s="622"/>
      <c r="DL6" s="622"/>
      <c r="DM6" s="622"/>
      <c r="DN6" s="622"/>
      <c r="DO6" s="622"/>
      <c r="DP6" s="623"/>
      <c r="DQ6" s="630">
        <v>105841</v>
      </c>
      <c r="DR6" s="622"/>
      <c r="DS6" s="622"/>
      <c r="DT6" s="622"/>
      <c r="DU6" s="622"/>
      <c r="DV6" s="622"/>
      <c r="DW6" s="622"/>
      <c r="DX6" s="622"/>
      <c r="DY6" s="622"/>
      <c r="DZ6" s="622"/>
      <c r="EA6" s="622"/>
      <c r="EB6" s="622"/>
      <c r="EC6" s="631"/>
    </row>
    <row r="7" spans="2:143" ht="11.25" customHeight="1" x14ac:dyDescent="0.15">
      <c r="B7" s="618" t="s">
        <v>232</v>
      </c>
      <c r="C7" s="619"/>
      <c r="D7" s="619"/>
      <c r="E7" s="619"/>
      <c r="F7" s="619"/>
      <c r="G7" s="619"/>
      <c r="H7" s="619"/>
      <c r="I7" s="619"/>
      <c r="J7" s="619"/>
      <c r="K7" s="619"/>
      <c r="L7" s="619"/>
      <c r="M7" s="619"/>
      <c r="N7" s="619"/>
      <c r="O7" s="619"/>
      <c r="P7" s="619"/>
      <c r="Q7" s="620"/>
      <c r="R7" s="621">
        <v>2795</v>
      </c>
      <c r="S7" s="622"/>
      <c r="T7" s="622"/>
      <c r="U7" s="622"/>
      <c r="V7" s="622"/>
      <c r="W7" s="622"/>
      <c r="X7" s="622"/>
      <c r="Y7" s="623"/>
      <c r="Z7" s="624">
        <v>0</v>
      </c>
      <c r="AA7" s="624"/>
      <c r="AB7" s="624"/>
      <c r="AC7" s="624"/>
      <c r="AD7" s="625">
        <v>2795</v>
      </c>
      <c r="AE7" s="625"/>
      <c r="AF7" s="625"/>
      <c r="AG7" s="625"/>
      <c r="AH7" s="625"/>
      <c r="AI7" s="625"/>
      <c r="AJ7" s="625"/>
      <c r="AK7" s="625"/>
      <c r="AL7" s="626">
        <v>0</v>
      </c>
      <c r="AM7" s="627"/>
      <c r="AN7" s="627"/>
      <c r="AO7" s="628"/>
      <c r="AP7" s="618" t="s">
        <v>233</v>
      </c>
      <c r="AQ7" s="619"/>
      <c r="AR7" s="619"/>
      <c r="AS7" s="619"/>
      <c r="AT7" s="619"/>
      <c r="AU7" s="619"/>
      <c r="AV7" s="619"/>
      <c r="AW7" s="619"/>
      <c r="AX7" s="619"/>
      <c r="AY7" s="619"/>
      <c r="AZ7" s="619"/>
      <c r="BA7" s="619"/>
      <c r="BB7" s="619"/>
      <c r="BC7" s="619"/>
      <c r="BD7" s="619"/>
      <c r="BE7" s="619"/>
      <c r="BF7" s="620"/>
      <c r="BG7" s="621">
        <v>671732</v>
      </c>
      <c r="BH7" s="622"/>
      <c r="BI7" s="622"/>
      <c r="BJ7" s="622"/>
      <c r="BK7" s="622"/>
      <c r="BL7" s="622"/>
      <c r="BM7" s="622"/>
      <c r="BN7" s="623"/>
      <c r="BO7" s="624">
        <v>44.6</v>
      </c>
      <c r="BP7" s="624"/>
      <c r="BQ7" s="624"/>
      <c r="BR7" s="624"/>
      <c r="BS7" s="625" t="s">
        <v>131</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1021500</v>
      </c>
      <c r="CS7" s="622"/>
      <c r="CT7" s="622"/>
      <c r="CU7" s="622"/>
      <c r="CV7" s="622"/>
      <c r="CW7" s="622"/>
      <c r="CX7" s="622"/>
      <c r="CY7" s="623"/>
      <c r="CZ7" s="624">
        <v>11</v>
      </c>
      <c r="DA7" s="624"/>
      <c r="DB7" s="624"/>
      <c r="DC7" s="624"/>
      <c r="DD7" s="630">
        <v>32724</v>
      </c>
      <c r="DE7" s="622"/>
      <c r="DF7" s="622"/>
      <c r="DG7" s="622"/>
      <c r="DH7" s="622"/>
      <c r="DI7" s="622"/>
      <c r="DJ7" s="622"/>
      <c r="DK7" s="622"/>
      <c r="DL7" s="622"/>
      <c r="DM7" s="622"/>
      <c r="DN7" s="622"/>
      <c r="DO7" s="622"/>
      <c r="DP7" s="623"/>
      <c r="DQ7" s="630">
        <v>827886</v>
      </c>
      <c r="DR7" s="622"/>
      <c r="DS7" s="622"/>
      <c r="DT7" s="622"/>
      <c r="DU7" s="622"/>
      <c r="DV7" s="622"/>
      <c r="DW7" s="622"/>
      <c r="DX7" s="622"/>
      <c r="DY7" s="622"/>
      <c r="DZ7" s="622"/>
      <c r="EA7" s="622"/>
      <c r="EB7" s="622"/>
      <c r="EC7" s="631"/>
    </row>
    <row r="8" spans="2:143" ht="11.25" customHeight="1" x14ac:dyDescent="0.15">
      <c r="B8" s="618" t="s">
        <v>235</v>
      </c>
      <c r="C8" s="619"/>
      <c r="D8" s="619"/>
      <c r="E8" s="619"/>
      <c r="F8" s="619"/>
      <c r="G8" s="619"/>
      <c r="H8" s="619"/>
      <c r="I8" s="619"/>
      <c r="J8" s="619"/>
      <c r="K8" s="619"/>
      <c r="L8" s="619"/>
      <c r="M8" s="619"/>
      <c r="N8" s="619"/>
      <c r="O8" s="619"/>
      <c r="P8" s="619"/>
      <c r="Q8" s="620"/>
      <c r="R8" s="621">
        <v>3004</v>
      </c>
      <c r="S8" s="622"/>
      <c r="T8" s="622"/>
      <c r="U8" s="622"/>
      <c r="V8" s="622"/>
      <c r="W8" s="622"/>
      <c r="X8" s="622"/>
      <c r="Y8" s="623"/>
      <c r="Z8" s="624">
        <v>0</v>
      </c>
      <c r="AA8" s="624"/>
      <c r="AB8" s="624"/>
      <c r="AC8" s="624"/>
      <c r="AD8" s="625">
        <v>3004</v>
      </c>
      <c r="AE8" s="625"/>
      <c r="AF8" s="625"/>
      <c r="AG8" s="625"/>
      <c r="AH8" s="625"/>
      <c r="AI8" s="625"/>
      <c r="AJ8" s="625"/>
      <c r="AK8" s="625"/>
      <c r="AL8" s="626">
        <v>0.1</v>
      </c>
      <c r="AM8" s="627"/>
      <c r="AN8" s="627"/>
      <c r="AO8" s="628"/>
      <c r="AP8" s="618" t="s">
        <v>236</v>
      </c>
      <c r="AQ8" s="619"/>
      <c r="AR8" s="619"/>
      <c r="AS8" s="619"/>
      <c r="AT8" s="619"/>
      <c r="AU8" s="619"/>
      <c r="AV8" s="619"/>
      <c r="AW8" s="619"/>
      <c r="AX8" s="619"/>
      <c r="AY8" s="619"/>
      <c r="AZ8" s="619"/>
      <c r="BA8" s="619"/>
      <c r="BB8" s="619"/>
      <c r="BC8" s="619"/>
      <c r="BD8" s="619"/>
      <c r="BE8" s="619"/>
      <c r="BF8" s="620"/>
      <c r="BG8" s="621">
        <v>28659</v>
      </c>
      <c r="BH8" s="622"/>
      <c r="BI8" s="622"/>
      <c r="BJ8" s="622"/>
      <c r="BK8" s="622"/>
      <c r="BL8" s="622"/>
      <c r="BM8" s="622"/>
      <c r="BN8" s="623"/>
      <c r="BO8" s="624">
        <v>1.9</v>
      </c>
      <c r="BP8" s="624"/>
      <c r="BQ8" s="624"/>
      <c r="BR8" s="624"/>
      <c r="BS8" s="630" t="s">
        <v>131</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2354009</v>
      </c>
      <c r="CS8" s="622"/>
      <c r="CT8" s="622"/>
      <c r="CU8" s="622"/>
      <c r="CV8" s="622"/>
      <c r="CW8" s="622"/>
      <c r="CX8" s="622"/>
      <c r="CY8" s="623"/>
      <c r="CZ8" s="624">
        <v>25.3</v>
      </c>
      <c r="DA8" s="624"/>
      <c r="DB8" s="624"/>
      <c r="DC8" s="624"/>
      <c r="DD8" s="630">
        <v>13725</v>
      </c>
      <c r="DE8" s="622"/>
      <c r="DF8" s="622"/>
      <c r="DG8" s="622"/>
      <c r="DH8" s="622"/>
      <c r="DI8" s="622"/>
      <c r="DJ8" s="622"/>
      <c r="DK8" s="622"/>
      <c r="DL8" s="622"/>
      <c r="DM8" s="622"/>
      <c r="DN8" s="622"/>
      <c r="DO8" s="622"/>
      <c r="DP8" s="623"/>
      <c r="DQ8" s="630">
        <v>1304588</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2690</v>
      </c>
      <c r="S9" s="622"/>
      <c r="T9" s="622"/>
      <c r="U9" s="622"/>
      <c r="V9" s="622"/>
      <c r="W9" s="622"/>
      <c r="X9" s="622"/>
      <c r="Y9" s="623"/>
      <c r="Z9" s="624">
        <v>0</v>
      </c>
      <c r="AA9" s="624"/>
      <c r="AB9" s="624"/>
      <c r="AC9" s="624"/>
      <c r="AD9" s="625">
        <v>2690</v>
      </c>
      <c r="AE9" s="625"/>
      <c r="AF9" s="625"/>
      <c r="AG9" s="625"/>
      <c r="AH9" s="625"/>
      <c r="AI9" s="625"/>
      <c r="AJ9" s="625"/>
      <c r="AK9" s="625"/>
      <c r="AL9" s="626">
        <v>0</v>
      </c>
      <c r="AM9" s="627"/>
      <c r="AN9" s="627"/>
      <c r="AO9" s="628"/>
      <c r="AP9" s="618" t="s">
        <v>239</v>
      </c>
      <c r="AQ9" s="619"/>
      <c r="AR9" s="619"/>
      <c r="AS9" s="619"/>
      <c r="AT9" s="619"/>
      <c r="AU9" s="619"/>
      <c r="AV9" s="619"/>
      <c r="AW9" s="619"/>
      <c r="AX9" s="619"/>
      <c r="AY9" s="619"/>
      <c r="AZ9" s="619"/>
      <c r="BA9" s="619"/>
      <c r="BB9" s="619"/>
      <c r="BC9" s="619"/>
      <c r="BD9" s="619"/>
      <c r="BE9" s="619"/>
      <c r="BF9" s="620"/>
      <c r="BG9" s="621">
        <v>563398</v>
      </c>
      <c r="BH9" s="622"/>
      <c r="BI9" s="622"/>
      <c r="BJ9" s="622"/>
      <c r="BK9" s="622"/>
      <c r="BL9" s="622"/>
      <c r="BM9" s="622"/>
      <c r="BN9" s="623"/>
      <c r="BO9" s="624">
        <v>37.4</v>
      </c>
      <c r="BP9" s="624"/>
      <c r="BQ9" s="624"/>
      <c r="BR9" s="624"/>
      <c r="BS9" s="630" t="s">
        <v>225</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1206539</v>
      </c>
      <c r="CS9" s="622"/>
      <c r="CT9" s="622"/>
      <c r="CU9" s="622"/>
      <c r="CV9" s="622"/>
      <c r="CW9" s="622"/>
      <c r="CX9" s="622"/>
      <c r="CY9" s="623"/>
      <c r="CZ9" s="624">
        <v>12.9</v>
      </c>
      <c r="DA9" s="624"/>
      <c r="DB9" s="624"/>
      <c r="DC9" s="624"/>
      <c r="DD9" s="630">
        <v>3785</v>
      </c>
      <c r="DE9" s="622"/>
      <c r="DF9" s="622"/>
      <c r="DG9" s="622"/>
      <c r="DH9" s="622"/>
      <c r="DI9" s="622"/>
      <c r="DJ9" s="622"/>
      <c r="DK9" s="622"/>
      <c r="DL9" s="622"/>
      <c r="DM9" s="622"/>
      <c r="DN9" s="622"/>
      <c r="DO9" s="622"/>
      <c r="DP9" s="623"/>
      <c r="DQ9" s="630">
        <v>1131535</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225</v>
      </c>
      <c r="S10" s="622"/>
      <c r="T10" s="622"/>
      <c r="U10" s="622"/>
      <c r="V10" s="622"/>
      <c r="W10" s="622"/>
      <c r="X10" s="622"/>
      <c r="Y10" s="623"/>
      <c r="Z10" s="624" t="s">
        <v>131</v>
      </c>
      <c r="AA10" s="624"/>
      <c r="AB10" s="624"/>
      <c r="AC10" s="624"/>
      <c r="AD10" s="625" t="s">
        <v>131</v>
      </c>
      <c r="AE10" s="625"/>
      <c r="AF10" s="625"/>
      <c r="AG10" s="625"/>
      <c r="AH10" s="625"/>
      <c r="AI10" s="625"/>
      <c r="AJ10" s="625"/>
      <c r="AK10" s="625"/>
      <c r="AL10" s="626" t="s">
        <v>131</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29551</v>
      </c>
      <c r="BH10" s="622"/>
      <c r="BI10" s="622"/>
      <c r="BJ10" s="622"/>
      <c r="BK10" s="622"/>
      <c r="BL10" s="622"/>
      <c r="BM10" s="622"/>
      <c r="BN10" s="623"/>
      <c r="BO10" s="624">
        <v>2</v>
      </c>
      <c r="BP10" s="624"/>
      <c r="BQ10" s="624"/>
      <c r="BR10" s="624"/>
      <c r="BS10" s="630" t="s">
        <v>225</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22</v>
      </c>
      <c r="CS10" s="622"/>
      <c r="CT10" s="622"/>
      <c r="CU10" s="622"/>
      <c r="CV10" s="622"/>
      <c r="CW10" s="622"/>
      <c r="CX10" s="622"/>
      <c r="CY10" s="623"/>
      <c r="CZ10" s="624">
        <v>0</v>
      </c>
      <c r="DA10" s="624"/>
      <c r="DB10" s="624"/>
      <c r="DC10" s="624"/>
      <c r="DD10" s="630" t="s">
        <v>225</v>
      </c>
      <c r="DE10" s="622"/>
      <c r="DF10" s="622"/>
      <c r="DG10" s="622"/>
      <c r="DH10" s="622"/>
      <c r="DI10" s="622"/>
      <c r="DJ10" s="622"/>
      <c r="DK10" s="622"/>
      <c r="DL10" s="622"/>
      <c r="DM10" s="622"/>
      <c r="DN10" s="622"/>
      <c r="DO10" s="622"/>
      <c r="DP10" s="623"/>
      <c r="DQ10" s="630">
        <v>22</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t="s">
        <v>131</v>
      </c>
      <c r="S11" s="622"/>
      <c r="T11" s="622"/>
      <c r="U11" s="622"/>
      <c r="V11" s="622"/>
      <c r="W11" s="622"/>
      <c r="X11" s="622"/>
      <c r="Y11" s="623"/>
      <c r="Z11" s="624" t="s">
        <v>131</v>
      </c>
      <c r="AA11" s="624"/>
      <c r="AB11" s="624"/>
      <c r="AC11" s="624"/>
      <c r="AD11" s="625" t="s">
        <v>131</v>
      </c>
      <c r="AE11" s="625"/>
      <c r="AF11" s="625"/>
      <c r="AG11" s="625"/>
      <c r="AH11" s="625"/>
      <c r="AI11" s="625"/>
      <c r="AJ11" s="625"/>
      <c r="AK11" s="625"/>
      <c r="AL11" s="626" t="s">
        <v>225</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50124</v>
      </c>
      <c r="BH11" s="622"/>
      <c r="BI11" s="622"/>
      <c r="BJ11" s="622"/>
      <c r="BK11" s="622"/>
      <c r="BL11" s="622"/>
      <c r="BM11" s="622"/>
      <c r="BN11" s="623"/>
      <c r="BO11" s="624">
        <v>3.3</v>
      </c>
      <c r="BP11" s="624"/>
      <c r="BQ11" s="624"/>
      <c r="BR11" s="624"/>
      <c r="BS11" s="630" t="s">
        <v>131</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433839</v>
      </c>
      <c r="CS11" s="622"/>
      <c r="CT11" s="622"/>
      <c r="CU11" s="622"/>
      <c r="CV11" s="622"/>
      <c r="CW11" s="622"/>
      <c r="CX11" s="622"/>
      <c r="CY11" s="623"/>
      <c r="CZ11" s="624">
        <v>4.7</v>
      </c>
      <c r="DA11" s="624"/>
      <c r="DB11" s="624"/>
      <c r="DC11" s="624"/>
      <c r="DD11" s="630">
        <v>95211</v>
      </c>
      <c r="DE11" s="622"/>
      <c r="DF11" s="622"/>
      <c r="DG11" s="622"/>
      <c r="DH11" s="622"/>
      <c r="DI11" s="622"/>
      <c r="DJ11" s="622"/>
      <c r="DK11" s="622"/>
      <c r="DL11" s="622"/>
      <c r="DM11" s="622"/>
      <c r="DN11" s="622"/>
      <c r="DO11" s="622"/>
      <c r="DP11" s="623"/>
      <c r="DQ11" s="630">
        <v>320081</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283263</v>
      </c>
      <c r="S12" s="622"/>
      <c r="T12" s="622"/>
      <c r="U12" s="622"/>
      <c r="V12" s="622"/>
      <c r="W12" s="622"/>
      <c r="X12" s="622"/>
      <c r="Y12" s="623"/>
      <c r="Z12" s="624">
        <v>2.9</v>
      </c>
      <c r="AA12" s="624"/>
      <c r="AB12" s="624"/>
      <c r="AC12" s="624"/>
      <c r="AD12" s="625">
        <v>283263</v>
      </c>
      <c r="AE12" s="625"/>
      <c r="AF12" s="625"/>
      <c r="AG12" s="625"/>
      <c r="AH12" s="625"/>
      <c r="AI12" s="625"/>
      <c r="AJ12" s="625"/>
      <c r="AK12" s="625"/>
      <c r="AL12" s="626">
        <v>4.8</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660457</v>
      </c>
      <c r="BH12" s="622"/>
      <c r="BI12" s="622"/>
      <c r="BJ12" s="622"/>
      <c r="BK12" s="622"/>
      <c r="BL12" s="622"/>
      <c r="BM12" s="622"/>
      <c r="BN12" s="623"/>
      <c r="BO12" s="624">
        <v>43.9</v>
      </c>
      <c r="BP12" s="624"/>
      <c r="BQ12" s="624"/>
      <c r="BR12" s="624"/>
      <c r="BS12" s="630" t="s">
        <v>131</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148681</v>
      </c>
      <c r="CS12" s="622"/>
      <c r="CT12" s="622"/>
      <c r="CU12" s="622"/>
      <c r="CV12" s="622"/>
      <c r="CW12" s="622"/>
      <c r="CX12" s="622"/>
      <c r="CY12" s="623"/>
      <c r="CZ12" s="624">
        <v>1.6</v>
      </c>
      <c r="DA12" s="624"/>
      <c r="DB12" s="624"/>
      <c r="DC12" s="624"/>
      <c r="DD12" s="630" t="s">
        <v>225</v>
      </c>
      <c r="DE12" s="622"/>
      <c r="DF12" s="622"/>
      <c r="DG12" s="622"/>
      <c r="DH12" s="622"/>
      <c r="DI12" s="622"/>
      <c r="DJ12" s="622"/>
      <c r="DK12" s="622"/>
      <c r="DL12" s="622"/>
      <c r="DM12" s="622"/>
      <c r="DN12" s="622"/>
      <c r="DO12" s="622"/>
      <c r="DP12" s="623"/>
      <c r="DQ12" s="630">
        <v>44289</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24" t="s">
        <v>131</v>
      </c>
      <c r="AA13" s="624"/>
      <c r="AB13" s="624"/>
      <c r="AC13" s="624"/>
      <c r="AD13" s="625" t="s">
        <v>225</v>
      </c>
      <c r="AE13" s="625"/>
      <c r="AF13" s="625"/>
      <c r="AG13" s="625"/>
      <c r="AH13" s="625"/>
      <c r="AI13" s="625"/>
      <c r="AJ13" s="625"/>
      <c r="AK13" s="625"/>
      <c r="AL13" s="626" t="s">
        <v>131</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660205</v>
      </c>
      <c r="BH13" s="622"/>
      <c r="BI13" s="622"/>
      <c r="BJ13" s="622"/>
      <c r="BK13" s="622"/>
      <c r="BL13" s="622"/>
      <c r="BM13" s="622"/>
      <c r="BN13" s="623"/>
      <c r="BO13" s="624">
        <v>43.9</v>
      </c>
      <c r="BP13" s="624"/>
      <c r="BQ13" s="624"/>
      <c r="BR13" s="624"/>
      <c r="BS13" s="630" t="s">
        <v>131</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864252</v>
      </c>
      <c r="CS13" s="622"/>
      <c r="CT13" s="622"/>
      <c r="CU13" s="622"/>
      <c r="CV13" s="622"/>
      <c r="CW13" s="622"/>
      <c r="CX13" s="622"/>
      <c r="CY13" s="623"/>
      <c r="CZ13" s="624">
        <v>9.3000000000000007</v>
      </c>
      <c r="DA13" s="624"/>
      <c r="DB13" s="624"/>
      <c r="DC13" s="624"/>
      <c r="DD13" s="630">
        <v>491106</v>
      </c>
      <c r="DE13" s="622"/>
      <c r="DF13" s="622"/>
      <c r="DG13" s="622"/>
      <c r="DH13" s="622"/>
      <c r="DI13" s="622"/>
      <c r="DJ13" s="622"/>
      <c r="DK13" s="622"/>
      <c r="DL13" s="622"/>
      <c r="DM13" s="622"/>
      <c r="DN13" s="622"/>
      <c r="DO13" s="622"/>
      <c r="DP13" s="623"/>
      <c r="DQ13" s="630">
        <v>498187</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24" t="s">
        <v>225</v>
      </c>
      <c r="AA14" s="624"/>
      <c r="AB14" s="624"/>
      <c r="AC14" s="624"/>
      <c r="AD14" s="625" t="s">
        <v>131</v>
      </c>
      <c r="AE14" s="625"/>
      <c r="AF14" s="625"/>
      <c r="AG14" s="625"/>
      <c r="AH14" s="625"/>
      <c r="AI14" s="625"/>
      <c r="AJ14" s="625"/>
      <c r="AK14" s="625"/>
      <c r="AL14" s="626" t="s">
        <v>131</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60331</v>
      </c>
      <c r="BH14" s="622"/>
      <c r="BI14" s="622"/>
      <c r="BJ14" s="622"/>
      <c r="BK14" s="622"/>
      <c r="BL14" s="622"/>
      <c r="BM14" s="622"/>
      <c r="BN14" s="623"/>
      <c r="BO14" s="624">
        <v>4</v>
      </c>
      <c r="BP14" s="624"/>
      <c r="BQ14" s="624"/>
      <c r="BR14" s="624"/>
      <c r="BS14" s="630" t="s">
        <v>225</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810637</v>
      </c>
      <c r="CS14" s="622"/>
      <c r="CT14" s="622"/>
      <c r="CU14" s="622"/>
      <c r="CV14" s="622"/>
      <c r="CW14" s="622"/>
      <c r="CX14" s="622"/>
      <c r="CY14" s="623"/>
      <c r="CZ14" s="624">
        <v>8.6999999999999993</v>
      </c>
      <c r="DA14" s="624"/>
      <c r="DB14" s="624"/>
      <c r="DC14" s="624"/>
      <c r="DD14" s="630">
        <v>139333</v>
      </c>
      <c r="DE14" s="622"/>
      <c r="DF14" s="622"/>
      <c r="DG14" s="622"/>
      <c r="DH14" s="622"/>
      <c r="DI14" s="622"/>
      <c r="DJ14" s="622"/>
      <c r="DK14" s="622"/>
      <c r="DL14" s="622"/>
      <c r="DM14" s="622"/>
      <c r="DN14" s="622"/>
      <c r="DO14" s="622"/>
      <c r="DP14" s="623"/>
      <c r="DQ14" s="630">
        <v>353060</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31203</v>
      </c>
      <c r="S15" s="622"/>
      <c r="T15" s="622"/>
      <c r="U15" s="622"/>
      <c r="V15" s="622"/>
      <c r="W15" s="622"/>
      <c r="X15" s="622"/>
      <c r="Y15" s="623"/>
      <c r="Z15" s="624">
        <v>0.3</v>
      </c>
      <c r="AA15" s="624"/>
      <c r="AB15" s="624"/>
      <c r="AC15" s="624"/>
      <c r="AD15" s="625">
        <v>31203</v>
      </c>
      <c r="AE15" s="625"/>
      <c r="AF15" s="625"/>
      <c r="AG15" s="625"/>
      <c r="AH15" s="625"/>
      <c r="AI15" s="625"/>
      <c r="AJ15" s="625"/>
      <c r="AK15" s="625"/>
      <c r="AL15" s="626">
        <v>0.5</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112225</v>
      </c>
      <c r="BH15" s="622"/>
      <c r="BI15" s="622"/>
      <c r="BJ15" s="622"/>
      <c r="BK15" s="622"/>
      <c r="BL15" s="622"/>
      <c r="BM15" s="622"/>
      <c r="BN15" s="623"/>
      <c r="BO15" s="624">
        <v>7.5</v>
      </c>
      <c r="BP15" s="624"/>
      <c r="BQ15" s="624"/>
      <c r="BR15" s="624"/>
      <c r="BS15" s="630" t="s">
        <v>225</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1178650</v>
      </c>
      <c r="CS15" s="622"/>
      <c r="CT15" s="622"/>
      <c r="CU15" s="622"/>
      <c r="CV15" s="622"/>
      <c r="CW15" s="622"/>
      <c r="CX15" s="622"/>
      <c r="CY15" s="623"/>
      <c r="CZ15" s="624">
        <v>12.6</v>
      </c>
      <c r="DA15" s="624"/>
      <c r="DB15" s="624"/>
      <c r="DC15" s="624"/>
      <c r="DD15" s="630">
        <v>192905</v>
      </c>
      <c r="DE15" s="622"/>
      <c r="DF15" s="622"/>
      <c r="DG15" s="622"/>
      <c r="DH15" s="622"/>
      <c r="DI15" s="622"/>
      <c r="DJ15" s="622"/>
      <c r="DK15" s="622"/>
      <c r="DL15" s="622"/>
      <c r="DM15" s="622"/>
      <c r="DN15" s="622"/>
      <c r="DO15" s="622"/>
      <c r="DP15" s="623"/>
      <c r="DQ15" s="630">
        <v>806911</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225</v>
      </c>
      <c r="S16" s="622"/>
      <c r="T16" s="622"/>
      <c r="U16" s="622"/>
      <c r="V16" s="622"/>
      <c r="W16" s="622"/>
      <c r="X16" s="622"/>
      <c r="Y16" s="623"/>
      <c r="Z16" s="624" t="s">
        <v>225</v>
      </c>
      <c r="AA16" s="624"/>
      <c r="AB16" s="624"/>
      <c r="AC16" s="624"/>
      <c r="AD16" s="625" t="s">
        <v>225</v>
      </c>
      <c r="AE16" s="625"/>
      <c r="AF16" s="625"/>
      <c r="AG16" s="625"/>
      <c r="AH16" s="625"/>
      <c r="AI16" s="625"/>
      <c r="AJ16" s="625"/>
      <c r="AK16" s="625"/>
      <c r="AL16" s="626" t="s">
        <v>225</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225</v>
      </c>
      <c r="BH16" s="622"/>
      <c r="BI16" s="622"/>
      <c r="BJ16" s="622"/>
      <c r="BK16" s="622"/>
      <c r="BL16" s="622"/>
      <c r="BM16" s="622"/>
      <c r="BN16" s="623"/>
      <c r="BO16" s="624" t="s">
        <v>131</v>
      </c>
      <c r="BP16" s="624"/>
      <c r="BQ16" s="624"/>
      <c r="BR16" s="624"/>
      <c r="BS16" s="630" t="s">
        <v>131</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3181</v>
      </c>
      <c r="CS16" s="622"/>
      <c r="CT16" s="622"/>
      <c r="CU16" s="622"/>
      <c r="CV16" s="622"/>
      <c r="CW16" s="622"/>
      <c r="CX16" s="622"/>
      <c r="CY16" s="623"/>
      <c r="CZ16" s="624">
        <v>0</v>
      </c>
      <c r="DA16" s="624"/>
      <c r="DB16" s="624"/>
      <c r="DC16" s="624"/>
      <c r="DD16" s="630" t="s">
        <v>225</v>
      </c>
      <c r="DE16" s="622"/>
      <c r="DF16" s="622"/>
      <c r="DG16" s="622"/>
      <c r="DH16" s="622"/>
      <c r="DI16" s="622"/>
      <c r="DJ16" s="622"/>
      <c r="DK16" s="622"/>
      <c r="DL16" s="622"/>
      <c r="DM16" s="622"/>
      <c r="DN16" s="622"/>
      <c r="DO16" s="622"/>
      <c r="DP16" s="623"/>
      <c r="DQ16" s="630">
        <v>3086</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5515</v>
      </c>
      <c r="S17" s="622"/>
      <c r="T17" s="622"/>
      <c r="U17" s="622"/>
      <c r="V17" s="622"/>
      <c r="W17" s="622"/>
      <c r="X17" s="622"/>
      <c r="Y17" s="623"/>
      <c r="Z17" s="624">
        <v>0.1</v>
      </c>
      <c r="AA17" s="624"/>
      <c r="AB17" s="624"/>
      <c r="AC17" s="624"/>
      <c r="AD17" s="625">
        <v>5515</v>
      </c>
      <c r="AE17" s="625"/>
      <c r="AF17" s="625"/>
      <c r="AG17" s="625"/>
      <c r="AH17" s="625"/>
      <c r="AI17" s="625"/>
      <c r="AJ17" s="625"/>
      <c r="AK17" s="625"/>
      <c r="AL17" s="626">
        <v>0.1</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24" t="s">
        <v>225</v>
      </c>
      <c r="BP17" s="624"/>
      <c r="BQ17" s="624"/>
      <c r="BR17" s="624"/>
      <c r="BS17" s="630" t="s">
        <v>225</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1192914</v>
      </c>
      <c r="CS17" s="622"/>
      <c r="CT17" s="622"/>
      <c r="CU17" s="622"/>
      <c r="CV17" s="622"/>
      <c r="CW17" s="622"/>
      <c r="CX17" s="622"/>
      <c r="CY17" s="623"/>
      <c r="CZ17" s="624">
        <v>12.8</v>
      </c>
      <c r="DA17" s="624"/>
      <c r="DB17" s="624"/>
      <c r="DC17" s="624"/>
      <c r="DD17" s="630" t="s">
        <v>131</v>
      </c>
      <c r="DE17" s="622"/>
      <c r="DF17" s="622"/>
      <c r="DG17" s="622"/>
      <c r="DH17" s="622"/>
      <c r="DI17" s="622"/>
      <c r="DJ17" s="622"/>
      <c r="DK17" s="622"/>
      <c r="DL17" s="622"/>
      <c r="DM17" s="622"/>
      <c r="DN17" s="622"/>
      <c r="DO17" s="622"/>
      <c r="DP17" s="623"/>
      <c r="DQ17" s="630">
        <v>1134449</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4337572</v>
      </c>
      <c r="S18" s="622"/>
      <c r="T18" s="622"/>
      <c r="U18" s="622"/>
      <c r="V18" s="622"/>
      <c r="W18" s="622"/>
      <c r="X18" s="622"/>
      <c r="Y18" s="623"/>
      <c r="Z18" s="624">
        <v>45.1</v>
      </c>
      <c r="AA18" s="624"/>
      <c r="AB18" s="624"/>
      <c r="AC18" s="624"/>
      <c r="AD18" s="625">
        <v>3967828</v>
      </c>
      <c r="AE18" s="625"/>
      <c r="AF18" s="625"/>
      <c r="AG18" s="625"/>
      <c r="AH18" s="625"/>
      <c r="AI18" s="625"/>
      <c r="AJ18" s="625"/>
      <c r="AK18" s="625"/>
      <c r="AL18" s="626">
        <v>66.8</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225</v>
      </c>
      <c r="BH18" s="622"/>
      <c r="BI18" s="622"/>
      <c r="BJ18" s="622"/>
      <c r="BK18" s="622"/>
      <c r="BL18" s="622"/>
      <c r="BM18" s="622"/>
      <c r="BN18" s="623"/>
      <c r="BO18" s="624" t="s">
        <v>131</v>
      </c>
      <c r="BP18" s="624"/>
      <c r="BQ18" s="624"/>
      <c r="BR18" s="624"/>
      <c r="BS18" s="630" t="s">
        <v>131</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131</v>
      </c>
      <c r="CS18" s="622"/>
      <c r="CT18" s="622"/>
      <c r="CU18" s="622"/>
      <c r="CV18" s="622"/>
      <c r="CW18" s="622"/>
      <c r="CX18" s="622"/>
      <c r="CY18" s="623"/>
      <c r="CZ18" s="624" t="s">
        <v>131</v>
      </c>
      <c r="DA18" s="624"/>
      <c r="DB18" s="624"/>
      <c r="DC18" s="624"/>
      <c r="DD18" s="630" t="s">
        <v>225</v>
      </c>
      <c r="DE18" s="622"/>
      <c r="DF18" s="622"/>
      <c r="DG18" s="622"/>
      <c r="DH18" s="622"/>
      <c r="DI18" s="622"/>
      <c r="DJ18" s="622"/>
      <c r="DK18" s="622"/>
      <c r="DL18" s="622"/>
      <c r="DM18" s="622"/>
      <c r="DN18" s="622"/>
      <c r="DO18" s="622"/>
      <c r="DP18" s="623"/>
      <c r="DQ18" s="630" t="s">
        <v>225</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3967828</v>
      </c>
      <c r="S19" s="622"/>
      <c r="T19" s="622"/>
      <c r="U19" s="622"/>
      <c r="V19" s="622"/>
      <c r="W19" s="622"/>
      <c r="X19" s="622"/>
      <c r="Y19" s="623"/>
      <c r="Z19" s="624">
        <v>41.3</v>
      </c>
      <c r="AA19" s="624"/>
      <c r="AB19" s="624"/>
      <c r="AC19" s="624"/>
      <c r="AD19" s="625">
        <v>3967828</v>
      </c>
      <c r="AE19" s="625"/>
      <c r="AF19" s="625"/>
      <c r="AG19" s="625"/>
      <c r="AH19" s="625"/>
      <c r="AI19" s="625"/>
      <c r="AJ19" s="625"/>
      <c r="AK19" s="625"/>
      <c r="AL19" s="626">
        <v>66.8</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24" t="s">
        <v>225</v>
      </c>
      <c r="BP19" s="624"/>
      <c r="BQ19" s="624"/>
      <c r="BR19" s="624"/>
      <c r="BS19" s="630" t="s">
        <v>225</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225</v>
      </c>
      <c r="CS19" s="622"/>
      <c r="CT19" s="622"/>
      <c r="CU19" s="622"/>
      <c r="CV19" s="622"/>
      <c r="CW19" s="622"/>
      <c r="CX19" s="622"/>
      <c r="CY19" s="623"/>
      <c r="CZ19" s="624" t="s">
        <v>131</v>
      </c>
      <c r="DA19" s="624"/>
      <c r="DB19" s="624"/>
      <c r="DC19" s="624"/>
      <c r="DD19" s="630" t="s">
        <v>131</v>
      </c>
      <c r="DE19" s="622"/>
      <c r="DF19" s="622"/>
      <c r="DG19" s="622"/>
      <c r="DH19" s="622"/>
      <c r="DI19" s="622"/>
      <c r="DJ19" s="622"/>
      <c r="DK19" s="622"/>
      <c r="DL19" s="622"/>
      <c r="DM19" s="622"/>
      <c r="DN19" s="622"/>
      <c r="DO19" s="622"/>
      <c r="DP19" s="623"/>
      <c r="DQ19" s="630" t="s">
        <v>131</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369744</v>
      </c>
      <c r="S20" s="622"/>
      <c r="T20" s="622"/>
      <c r="U20" s="622"/>
      <c r="V20" s="622"/>
      <c r="W20" s="622"/>
      <c r="X20" s="622"/>
      <c r="Y20" s="623"/>
      <c r="Z20" s="624">
        <v>3.8</v>
      </c>
      <c r="AA20" s="624"/>
      <c r="AB20" s="624"/>
      <c r="AC20" s="624"/>
      <c r="AD20" s="625" t="s">
        <v>225</v>
      </c>
      <c r="AE20" s="625"/>
      <c r="AF20" s="625"/>
      <c r="AG20" s="625"/>
      <c r="AH20" s="625"/>
      <c r="AI20" s="625"/>
      <c r="AJ20" s="625"/>
      <c r="AK20" s="625"/>
      <c r="AL20" s="626" t="s">
        <v>131</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t="s">
        <v>225</v>
      </c>
      <c r="BH20" s="622"/>
      <c r="BI20" s="622"/>
      <c r="BJ20" s="622"/>
      <c r="BK20" s="622"/>
      <c r="BL20" s="622"/>
      <c r="BM20" s="622"/>
      <c r="BN20" s="623"/>
      <c r="BO20" s="624" t="s">
        <v>131</v>
      </c>
      <c r="BP20" s="624"/>
      <c r="BQ20" s="624"/>
      <c r="BR20" s="624"/>
      <c r="BS20" s="630" t="s">
        <v>131</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9320065</v>
      </c>
      <c r="CS20" s="622"/>
      <c r="CT20" s="622"/>
      <c r="CU20" s="622"/>
      <c r="CV20" s="622"/>
      <c r="CW20" s="622"/>
      <c r="CX20" s="622"/>
      <c r="CY20" s="623"/>
      <c r="CZ20" s="624">
        <v>100</v>
      </c>
      <c r="DA20" s="624"/>
      <c r="DB20" s="624"/>
      <c r="DC20" s="624"/>
      <c r="DD20" s="630">
        <v>968789</v>
      </c>
      <c r="DE20" s="622"/>
      <c r="DF20" s="622"/>
      <c r="DG20" s="622"/>
      <c r="DH20" s="622"/>
      <c r="DI20" s="622"/>
      <c r="DJ20" s="622"/>
      <c r="DK20" s="622"/>
      <c r="DL20" s="622"/>
      <c r="DM20" s="622"/>
      <c r="DN20" s="622"/>
      <c r="DO20" s="622"/>
      <c r="DP20" s="623"/>
      <c r="DQ20" s="630">
        <v>6529935</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131</v>
      </c>
      <c r="S21" s="622"/>
      <c r="T21" s="622"/>
      <c r="U21" s="622"/>
      <c r="V21" s="622"/>
      <c r="W21" s="622"/>
      <c r="X21" s="622"/>
      <c r="Y21" s="623"/>
      <c r="Z21" s="624" t="s">
        <v>225</v>
      </c>
      <c r="AA21" s="624"/>
      <c r="AB21" s="624"/>
      <c r="AC21" s="624"/>
      <c r="AD21" s="625" t="s">
        <v>225</v>
      </c>
      <c r="AE21" s="625"/>
      <c r="AF21" s="625"/>
      <c r="AG21" s="625"/>
      <c r="AH21" s="625"/>
      <c r="AI21" s="625"/>
      <c r="AJ21" s="625"/>
      <c r="AK21" s="625"/>
      <c r="AL21" s="626" t="s">
        <v>225</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t="s">
        <v>131</v>
      </c>
      <c r="BH21" s="622"/>
      <c r="BI21" s="622"/>
      <c r="BJ21" s="622"/>
      <c r="BK21" s="622"/>
      <c r="BL21" s="622"/>
      <c r="BM21" s="622"/>
      <c r="BN21" s="623"/>
      <c r="BO21" s="624" t="s">
        <v>131</v>
      </c>
      <c r="BP21" s="624"/>
      <c r="BQ21" s="624"/>
      <c r="BR21" s="624"/>
      <c r="BS21" s="630" t="s">
        <v>225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6287458</v>
      </c>
      <c r="S22" s="622"/>
      <c r="T22" s="622"/>
      <c r="U22" s="622"/>
      <c r="V22" s="622"/>
      <c r="W22" s="622"/>
      <c r="X22" s="622"/>
      <c r="Y22" s="623"/>
      <c r="Z22" s="624">
        <v>65.400000000000006</v>
      </c>
      <c r="AA22" s="624"/>
      <c r="AB22" s="624"/>
      <c r="AC22" s="624"/>
      <c r="AD22" s="625">
        <v>5917714</v>
      </c>
      <c r="AE22" s="625"/>
      <c r="AF22" s="625"/>
      <c r="AG22" s="625"/>
      <c r="AH22" s="625"/>
      <c r="AI22" s="625"/>
      <c r="AJ22" s="625"/>
      <c r="AK22" s="625"/>
      <c r="AL22" s="626">
        <v>99.6</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131</v>
      </c>
      <c r="BH22" s="622"/>
      <c r="BI22" s="622"/>
      <c r="BJ22" s="622"/>
      <c r="BK22" s="622"/>
      <c r="BL22" s="622"/>
      <c r="BM22" s="622"/>
      <c r="BN22" s="623"/>
      <c r="BO22" s="624" t="s">
        <v>131</v>
      </c>
      <c r="BP22" s="624"/>
      <c r="BQ22" s="624"/>
      <c r="BR22" s="624"/>
      <c r="BS22" s="630" t="s">
        <v>225</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2110</v>
      </c>
      <c r="S23" s="622"/>
      <c r="T23" s="622"/>
      <c r="U23" s="622"/>
      <c r="V23" s="622"/>
      <c r="W23" s="622"/>
      <c r="X23" s="622"/>
      <c r="Y23" s="623"/>
      <c r="Z23" s="624">
        <v>0</v>
      </c>
      <c r="AA23" s="624"/>
      <c r="AB23" s="624"/>
      <c r="AC23" s="624"/>
      <c r="AD23" s="625">
        <v>2110</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131</v>
      </c>
      <c r="BH23" s="622"/>
      <c r="BI23" s="622"/>
      <c r="BJ23" s="622"/>
      <c r="BK23" s="622"/>
      <c r="BL23" s="622"/>
      <c r="BM23" s="622"/>
      <c r="BN23" s="623"/>
      <c r="BO23" s="624" t="s">
        <v>131</v>
      </c>
      <c r="BP23" s="624"/>
      <c r="BQ23" s="624"/>
      <c r="BR23" s="624"/>
      <c r="BS23" s="630" t="s">
        <v>225</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10490</v>
      </c>
      <c r="S24" s="622"/>
      <c r="T24" s="622"/>
      <c r="U24" s="622"/>
      <c r="V24" s="622"/>
      <c r="W24" s="622"/>
      <c r="X24" s="622"/>
      <c r="Y24" s="623"/>
      <c r="Z24" s="624">
        <v>0.1</v>
      </c>
      <c r="AA24" s="624"/>
      <c r="AB24" s="624"/>
      <c r="AC24" s="624"/>
      <c r="AD24" s="625" t="s">
        <v>131</v>
      </c>
      <c r="AE24" s="625"/>
      <c r="AF24" s="625"/>
      <c r="AG24" s="625"/>
      <c r="AH24" s="625"/>
      <c r="AI24" s="625"/>
      <c r="AJ24" s="625"/>
      <c r="AK24" s="625"/>
      <c r="AL24" s="626" t="s">
        <v>131</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225</v>
      </c>
      <c r="BH24" s="622"/>
      <c r="BI24" s="622"/>
      <c r="BJ24" s="622"/>
      <c r="BK24" s="622"/>
      <c r="BL24" s="622"/>
      <c r="BM24" s="622"/>
      <c r="BN24" s="623"/>
      <c r="BO24" s="624" t="s">
        <v>225</v>
      </c>
      <c r="BP24" s="624"/>
      <c r="BQ24" s="624"/>
      <c r="BR24" s="624"/>
      <c r="BS24" s="630" t="s">
        <v>225</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3644881</v>
      </c>
      <c r="CS24" s="611"/>
      <c r="CT24" s="611"/>
      <c r="CU24" s="611"/>
      <c r="CV24" s="611"/>
      <c r="CW24" s="611"/>
      <c r="CX24" s="611"/>
      <c r="CY24" s="612"/>
      <c r="CZ24" s="615">
        <v>39.1</v>
      </c>
      <c r="DA24" s="616"/>
      <c r="DB24" s="616"/>
      <c r="DC24" s="635"/>
      <c r="DD24" s="654">
        <v>2615775</v>
      </c>
      <c r="DE24" s="611"/>
      <c r="DF24" s="611"/>
      <c r="DG24" s="611"/>
      <c r="DH24" s="611"/>
      <c r="DI24" s="611"/>
      <c r="DJ24" s="611"/>
      <c r="DK24" s="612"/>
      <c r="DL24" s="654">
        <v>2590981</v>
      </c>
      <c r="DM24" s="611"/>
      <c r="DN24" s="611"/>
      <c r="DO24" s="611"/>
      <c r="DP24" s="611"/>
      <c r="DQ24" s="611"/>
      <c r="DR24" s="611"/>
      <c r="DS24" s="611"/>
      <c r="DT24" s="611"/>
      <c r="DU24" s="611"/>
      <c r="DV24" s="612"/>
      <c r="DW24" s="615">
        <v>41.8</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83026</v>
      </c>
      <c r="S25" s="622"/>
      <c r="T25" s="622"/>
      <c r="U25" s="622"/>
      <c r="V25" s="622"/>
      <c r="W25" s="622"/>
      <c r="X25" s="622"/>
      <c r="Y25" s="623"/>
      <c r="Z25" s="624">
        <v>0.9</v>
      </c>
      <c r="AA25" s="624"/>
      <c r="AB25" s="624"/>
      <c r="AC25" s="624"/>
      <c r="AD25" s="625">
        <v>3940</v>
      </c>
      <c r="AE25" s="625"/>
      <c r="AF25" s="625"/>
      <c r="AG25" s="625"/>
      <c r="AH25" s="625"/>
      <c r="AI25" s="625"/>
      <c r="AJ25" s="625"/>
      <c r="AK25" s="625"/>
      <c r="AL25" s="626">
        <v>0.1</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131</v>
      </c>
      <c r="BH25" s="622"/>
      <c r="BI25" s="622"/>
      <c r="BJ25" s="622"/>
      <c r="BK25" s="622"/>
      <c r="BL25" s="622"/>
      <c r="BM25" s="622"/>
      <c r="BN25" s="623"/>
      <c r="BO25" s="624" t="s">
        <v>225</v>
      </c>
      <c r="BP25" s="624"/>
      <c r="BQ25" s="624"/>
      <c r="BR25" s="624"/>
      <c r="BS25" s="630" t="s">
        <v>131</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1116888</v>
      </c>
      <c r="CS25" s="657"/>
      <c r="CT25" s="657"/>
      <c r="CU25" s="657"/>
      <c r="CV25" s="657"/>
      <c r="CW25" s="657"/>
      <c r="CX25" s="657"/>
      <c r="CY25" s="658"/>
      <c r="CZ25" s="626">
        <v>12</v>
      </c>
      <c r="DA25" s="655"/>
      <c r="DB25" s="655"/>
      <c r="DC25" s="659"/>
      <c r="DD25" s="630">
        <v>1096575</v>
      </c>
      <c r="DE25" s="657"/>
      <c r="DF25" s="657"/>
      <c r="DG25" s="657"/>
      <c r="DH25" s="657"/>
      <c r="DI25" s="657"/>
      <c r="DJ25" s="657"/>
      <c r="DK25" s="658"/>
      <c r="DL25" s="630">
        <v>1073855</v>
      </c>
      <c r="DM25" s="657"/>
      <c r="DN25" s="657"/>
      <c r="DO25" s="657"/>
      <c r="DP25" s="657"/>
      <c r="DQ25" s="657"/>
      <c r="DR25" s="657"/>
      <c r="DS25" s="657"/>
      <c r="DT25" s="657"/>
      <c r="DU25" s="657"/>
      <c r="DV25" s="658"/>
      <c r="DW25" s="626">
        <v>17.3</v>
      </c>
      <c r="DX25" s="655"/>
      <c r="DY25" s="655"/>
      <c r="DZ25" s="655"/>
      <c r="EA25" s="655"/>
      <c r="EB25" s="655"/>
      <c r="EC25" s="656"/>
    </row>
    <row r="26" spans="2:133" ht="11.25" customHeight="1" x14ac:dyDescent="0.15">
      <c r="B26" s="618" t="s">
        <v>292</v>
      </c>
      <c r="C26" s="619"/>
      <c r="D26" s="619"/>
      <c r="E26" s="619"/>
      <c r="F26" s="619"/>
      <c r="G26" s="619"/>
      <c r="H26" s="619"/>
      <c r="I26" s="619"/>
      <c r="J26" s="619"/>
      <c r="K26" s="619"/>
      <c r="L26" s="619"/>
      <c r="M26" s="619"/>
      <c r="N26" s="619"/>
      <c r="O26" s="619"/>
      <c r="P26" s="619"/>
      <c r="Q26" s="620"/>
      <c r="R26" s="621">
        <v>13525</v>
      </c>
      <c r="S26" s="622"/>
      <c r="T26" s="622"/>
      <c r="U26" s="622"/>
      <c r="V26" s="622"/>
      <c r="W26" s="622"/>
      <c r="X26" s="622"/>
      <c r="Y26" s="623"/>
      <c r="Z26" s="624">
        <v>0.1</v>
      </c>
      <c r="AA26" s="624"/>
      <c r="AB26" s="624"/>
      <c r="AC26" s="624"/>
      <c r="AD26" s="625">
        <v>288</v>
      </c>
      <c r="AE26" s="625"/>
      <c r="AF26" s="625"/>
      <c r="AG26" s="625"/>
      <c r="AH26" s="625"/>
      <c r="AI26" s="625"/>
      <c r="AJ26" s="625"/>
      <c r="AK26" s="625"/>
      <c r="AL26" s="626">
        <v>0</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131</v>
      </c>
      <c r="BH26" s="622"/>
      <c r="BI26" s="622"/>
      <c r="BJ26" s="622"/>
      <c r="BK26" s="622"/>
      <c r="BL26" s="622"/>
      <c r="BM26" s="622"/>
      <c r="BN26" s="623"/>
      <c r="BO26" s="624" t="s">
        <v>131</v>
      </c>
      <c r="BP26" s="624"/>
      <c r="BQ26" s="624"/>
      <c r="BR26" s="624"/>
      <c r="BS26" s="630" t="s">
        <v>225</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680394</v>
      </c>
      <c r="CS26" s="622"/>
      <c r="CT26" s="622"/>
      <c r="CU26" s="622"/>
      <c r="CV26" s="622"/>
      <c r="CW26" s="622"/>
      <c r="CX26" s="622"/>
      <c r="CY26" s="623"/>
      <c r="CZ26" s="626">
        <v>7.3</v>
      </c>
      <c r="DA26" s="655"/>
      <c r="DB26" s="655"/>
      <c r="DC26" s="659"/>
      <c r="DD26" s="630">
        <v>668225</v>
      </c>
      <c r="DE26" s="622"/>
      <c r="DF26" s="622"/>
      <c r="DG26" s="622"/>
      <c r="DH26" s="622"/>
      <c r="DI26" s="622"/>
      <c r="DJ26" s="622"/>
      <c r="DK26" s="623"/>
      <c r="DL26" s="630" t="s">
        <v>131</v>
      </c>
      <c r="DM26" s="622"/>
      <c r="DN26" s="622"/>
      <c r="DO26" s="622"/>
      <c r="DP26" s="622"/>
      <c r="DQ26" s="622"/>
      <c r="DR26" s="622"/>
      <c r="DS26" s="622"/>
      <c r="DT26" s="622"/>
      <c r="DU26" s="622"/>
      <c r="DV26" s="623"/>
      <c r="DW26" s="626" t="s">
        <v>225</v>
      </c>
      <c r="DX26" s="655"/>
      <c r="DY26" s="655"/>
      <c r="DZ26" s="655"/>
      <c r="EA26" s="655"/>
      <c r="EB26" s="655"/>
      <c r="EC26" s="656"/>
    </row>
    <row r="27" spans="2:133" ht="11.25" customHeight="1" x14ac:dyDescent="0.15">
      <c r="B27" s="618" t="s">
        <v>295</v>
      </c>
      <c r="C27" s="619"/>
      <c r="D27" s="619"/>
      <c r="E27" s="619"/>
      <c r="F27" s="619"/>
      <c r="G27" s="619"/>
      <c r="H27" s="619"/>
      <c r="I27" s="619"/>
      <c r="J27" s="619"/>
      <c r="K27" s="619"/>
      <c r="L27" s="619"/>
      <c r="M27" s="619"/>
      <c r="N27" s="619"/>
      <c r="O27" s="619"/>
      <c r="P27" s="619"/>
      <c r="Q27" s="620"/>
      <c r="R27" s="621">
        <v>888376</v>
      </c>
      <c r="S27" s="622"/>
      <c r="T27" s="622"/>
      <c r="U27" s="622"/>
      <c r="V27" s="622"/>
      <c r="W27" s="622"/>
      <c r="X27" s="622"/>
      <c r="Y27" s="623"/>
      <c r="Z27" s="624">
        <v>9.1999999999999993</v>
      </c>
      <c r="AA27" s="624"/>
      <c r="AB27" s="624"/>
      <c r="AC27" s="624"/>
      <c r="AD27" s="625" t="s">
        <v>131</v>
      </c>
      <c r="AE27" s="625"/>
      <c r="AF27" s="625"/>
      <c r="AG27" s="625"/>
      <c r="AH27" s="625"/>
      <c r="AI27" s="625"/>
      <c r="AJ27" s="625"/>
      <c r="AK27" s="625"/>
      <c r="AL27" s="626" t="s">
        <v>131</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1504745</v>
      </c>
      <c r="BH27" s="622"/>
      <c r="BI27" s="622"/>
      <c r="BJ27" s="622"/>
      <c r="BK27" s="622"/>
      <c r="BL27" s="622"/>
      <c r="BM27" s="622"/>
      <c r="BN27" s="623"/>
      <c r="BO27" s="624">
        <v>100</v>
      </c>
      <c r="BP27" s="624"/>
      <c r="BQ27" s="624"/>
      <c r="BR27" s="624"/>
      <c r="BS27" s="630" t="s">
        <v>131</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1335079</v>
      </c>
      <c r="CS27" s="657"/>
      <c r="CT27" s="657"/>
      <c r="CU27" s="657"/>
      <c r="CV27" s="657"/>
      <c r="CW27" s="657"/>
      <c r="CX27" s="657"/>
      <c r="CY27" s="658"/>
      <c r="CZ27" s="626">
        <v>14.3</v>
      </c>
      <c r="DA27" s="655"/>
      <c r="DB27" s="655"/>
      <c r="DC27" s="659"/>
      <c r="DD27" s="630">
        <v>384751</v>
      </c>
      <c r="DE27" s="657"/>
      <c r="DF27" s="657"/>
      <c r="DG27" s="657"/>
      <c r="DH27" s="657"/>
      <c r="DI27" s="657"/>
      <c r="DJ27" s="657"/>
      <c r="DK27" s="658"/>
      <c r="DL27" s="630">
        <v>382677</v>
      </c>
      <c r="DM27" s="657"/>
      <c r="DN27" s="657"/>
      <c r="DO27" s="657"/>
      <c r="DP27" s="657"/>
      <c r="DQ27" s="657"/>
      <c r="DR27" s="657"/>
      <c r="DS27" s="657"/>
      <c r="DT27" s="657"/>
      <c r="DU27" s="657"/>
      <c r="DV27" s="658"/>
      <c r="DW27" s="626">
        <v>6.2</v>
      </c>
      <c r="DX27" s="655"/>
      <c r="DY27" s="655"/>
      <c r="DZ27" s="655"/>
      <c r="EA27" s="655"/>
      <c r="EB27" s="655"/>
      <c r="EC27" s="656"/>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225</v>
      </c>
      <c r="S28" s="622"/>
      <c r="T28" s="622"/>
      <c r="U28" s="622"/>
      <c r="V28" s="622"/>
      <c r="W28" s="622"/>
      <c r="X28" s="622"/>
      <c r="Y28" s="623"/>
      <c r="Z28" s="624" t="s">
        <v>131</v>
      </c>
      <c r="AA28" s="624"/>
      <c r="AB28" s="624"/>
      <c r="AC28" s="624"/>
      <c r="AD28" s="625" t="s">
        <v>131</v>
      </c>
      <c r="AE28" s="625"/>
      <c r="AF28" s="625"/>
      <c r="AG28" s="625"/>
      <c r="AH28" s="625"/>
      <c r="AI28" s="625"/>
      <c r="AJ28" s="625"/>
      <c r="AK28" s="625"/>
      <c r="AL28" s="626" t="s">
        <v>131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1192914</v>
      </c>
      <c r="CS28" s="622"/>
      <c r="CT28" s="622"/>
      <c r="CU28" s="622"/>
      <c r="CV28" s="622"/>
      <c r="CW28" s="622"/>
      <c r="CX28" s="622"/>
      <c r="CY28" s="623"/>
      <c r="CZ28" s="626">
        <v>12.8</v>
      </c>
      <c r="DA28" s="655"/>
      <c r="DB28" s="655"/>
      <c r="DC28" s="659"/>
      <c r="DD28" s="630">
        <v>1134449</v>
      </c>
      <c r="DE28" s="622"/>
      <c r="DF28" s="622"/>
      <c r="DG28" s="622"/>
      <c r="DH28" s="622"/>
      <c r="DI28" s="622"/>
      <c r="DJ28" s="622"/>
      <c r="DK28" s="623"/>
      <c r="DL28" s="630">
        <v>1134449</v>
      </c>
      <c r="DM28" s="622"/>
      <c r="DN28" s="622"/>
      <c r="DO28" s="622"/>
      <c r="DP28" s="622"/>
      <c r="DQ28" s="622"/>
      <c r="DR28" s="622"/>
      <c r="DS28" s="622"/>
      <c r="DT28" s="622"/>
      <c r="DU28" s="622"/>
      <c r="DV28" s="623"/>
      <c r="DW28" s="626">
        <v>18.3</v>
      </c>
      <c r="DX28" s="655"/>
      <c r="DY28" s="655"/>
      <c r="DZ28" s="655"/>
      <c r="EA28" s="655"/>
      <c r="EB28" s="655"/>
      <c r="EC28" s="656"/>
    </row>
    <row r="29" spans="2:133" ht="11.25" customHeight="1" x14ac:dyDescent="0.15">
      <c r="B29" s="618" t="s">
        <v>300</v>
      </c>
      <c r="C29" s="619"/>
      <c r="D29" s="619"/>
      <c r="E29" s="619"/>
      <c r="F29" s="619"/>
      <c r="G29" s="619"/>
      <c r="H29" s="619"/>
      <c r="I29" s="619"/>
      <c r="J29" s="619"/>
      <c r="K29" s="619"/>
      <c r="L29" s="619"/>
      <c r="M29" s="619"/>
      <c r="N29" s="619"/>
      <c r="O29" s="619"/>
      <c r="P29" s="619"/>
      <c r="Q29" s="620"/>
      <c r="R29" s="621">
        <v>545562</v>
      </c>
      <c r="S29" s="622"/>
      <c r="T29" s="622"/>
      <c r="U29" s="622"/>
      <c r="V29" s="622"/>
      <c r="W29" s="622"/>
      <c r="X29" s="622"/>
      <c r="Y29" s="623"/>
      <c r="Z29" s="624">
        <v>5.7</v>
      </c>
      <c r="AA29" s="624"/>
      <c r="AB29" s="624"/>
      <c r="AC29" s="624"/>
      <c r="AD29" s="625" t="s">
        <v>131</v>
      </c>
      <c r="AE29" s="625"/>
      <c r="AF29" s="625"/>
      <c r="AG29" s="625"/>
      <c r="AH29" s="625"/>
      <c r="AI29" s="625"/>
      <c r="AJ29" s="625"/>
      <c r="AK29" s="625"/>
      <c r="AL29" s="626" t="s">
        <v>131</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1192914</v>
      </c>
      <c r="CS29" s="657"/>
      <c r="CT29" s="657"/>
      <c r="CU29" s="657"/>
      <c r="CV29" s="657"/>
      <c r="CW29" s="657"/>
      <c r="CX29" s="657"/>
      <c r="CY29" s="658"/>
      <c r="CZ29" s="626">
        <v>12.8</v>
      </c>
      <c r="DA29" s="655"/>
      <c r="DB29" s="655"/>
      <c r="DC29" s="659"/>
      <c r="DD29" s="630">
        <v>1134449</v>
      </c>
      <c r="DE29" s="657"/>
      <c r="DF29" s="657"/>
      <c r="DG29" s="657"/>
      <c r="DH29" s="657"/>
      <c r="DI29" s="657"/>
      <c r="DJ29" s="657"/>
      <c r="DK29" s="658"/>
      <c r="DL29" s="630">
        <v>1134449</v>
      </c>
      <c r="DM29" s="657"/>
      <c r="DN29" s="657"/>
      <c r="DO29" s="657"/>
      <c r="DP29" s="657"/>
      <c r="DQ29" s="657"/>
      <c r="DR29" s="657"/>
      <c r="DS29" s="657"/>
      <c r="DT29" s="657"/>
      <c r="DU29" s="657"/>
      <c r="DV29" s="658"/>
      <c r="DW29" s="626">
        <v>18.3</v>
      </c>
      <c r="DX29" s="655"/>
      <c r="DY29" s="655"/>
      <c r="DZ29" s="655"/>
      <c r="EA29" s="655"/>
      <c r="EB29" s="655"/>
      <c r="EC29" s="656"/>
    </row>
    <row r="30" spans="2:133" ht="11.25" customHeight="1" x14ac:dyDescent="0.15">
      <c r="B30" s="618" t="s">
        <v>305</v>
      </c>
      <c r="C30" s="619"/>
      <c r="D30" s="619"/>
      <c r="E30" s="619"/>
      <c r="F30" s="619"/>
      <c r="G30" s="619"/>
      <c r="H30" s="619"/>
      <c r="I30" s="619"/>
      <c r="J30" s="619"/>
      <c r="K30" s="619"/>
      <c r="L30" s="619"/>
      <c r="M30" s="619"/>
      <c r="N30" s="619"/>
      <c r="O30" s="619"/>
      <c r="P30" s="619"/>
      <c r="Q30" s="620"/>
      <c r="R30" s="621">
        <v>46797</v>
      </c>
      <c r="S30" s="622"/>
      <c r="T30" s="622"/>
      <c r="U30" s="622"/>
      <c r="V30" s="622"/>
      <c r="W30" s="622"/>
      <c r="X30" s="622"/>
      <c r="Y30" s="623"/>
      <c r="Z30" s="624">
        <v>0.5</v>
      </c>
      <c r="AA30" s="624"/>
      <c r="AB30" s="624"/>
      <c r="AC30" s="624"/>
      <c r="AD30" s="625">
        <v>14187</v>
      </c>
      <c r="AE30" s="625"/>
      <c r="AF30" s="625"/>
      <c r="AG30" s="625"/>
      <c r="AH30" s="625"/>
      <c r="AI30" s="625"/>
      <c r="AJ30" s="625"/>
      <c r="AK30" s="625"/>
      <c r="AL30" s="626">
        <v>0.2</v>
      </c>
      <c r="AM30" s="627"/>
      <c r="AN30" s="627"/>
      <c r="AO30" s="628"/>
      <c r="AP30" s="669" t="s">
        <v>306</v>
      </c>
      <c r="AQ30" s="670"/>
      <c r="AR30" s="670"/>
      <c r="AS30" s="670"/>
      <c r="AT30" s="675" t="s">
        <v>307</v>
      </c>
      <c r="AU30" s="210"/>
      <c r="AV30" s="210"/>
      <c r="AW30" s="210"/>
      <c r="AX30" s="607" t="s">
        <v>183</v>
      </c>
      <c r="AY30" s="608"/>
      <c r="AZ30" s="608"/>
      <c r="BA30" s="608"/>
      <c r="BB30" s="608"/>
      <c r="BC30" s="608"/>
      <c r="BD30" s="608"/>
      <c r="BE30" s="608"/>
      <c r="BF30" s="609"/>
      <c r="BG30" s="681">
        <v>98.7</v>
      </c>
      <c r="BH30" s="682"/>
      <c r="BI30" s="682"/>
      <c r="BJ30" s="682"/>
      <c r="BK30" s="682"/>
      <c r="BL30" s="682"/>
      <c r="BM30" s="616">
        <v>93.6</v>
      </c>
      <c r="BN30" s="682"/>
      <c r="BO30" s="682"/>
      <c r="BP30" s="682"/>
      <c r="BQ30" s="683"/>
      <c r="BR30" s="681">
        <v>98.6</v>
      </c>
      <c r="BS30" s="682"/>
      <c r="BT30" s="682"/>
      <c r="BU30" s="682"/>
      <c r="BV30" s="682"/>
      <c r="BW30" s="682"/>
      <c r="BX30" s="616">
        <v>92.1</v>
      </c>
      <c r="BY30" s="682"/>
      <c r="BZ30" s="682"/>
      <c r="CA30" s="682"/>
      <c r="CB30" s="683"/>
      <c r="CD30" s="686"/>
      <c r="CE30" s="687"/>
      <c r="CF30" s="636" t="s">
        <v>308</v>
      </c>
      <c r="CG30" s="637"/>
      <c r="CH30" s="637"/>
      <c r="CI30" s="637"/>
      <c r="CJ30" s="637"/>
      <c r="CK30" s="637"/>
      <c r="CL30" s="637"/>
      <c r="CM30" s="637"/>
      <c r="CN30" s="637"/>
      <c r="CO30" s="637"/>
      <c r="CP30" s="637"/>
      <c r="CQ30" s="638"/>
      <c r="CR30" s="621">
        <v>1109158</v>
      </c>
      <c r="CS30" s="622"/>
      <c r="CT30" s="622"/>
      <c r="CU30" s="622"/>
      <c r="CV30" s="622"/>
      <c r="CW30" s="622"/>
      <c r="CX30" s="622"/>
      <c r="CY30" s="623"/>
      <c r="CZ30" s="626">
        <v>11.9</v>
      </c>
      <c r="DA30" s="655"/>
      <c r="DB30" s="655"/>
      <c r="DC30" s="659"/>
      <c r="DD30" s="630">
        <v>1050693</v>
      </c>
      <c r="DE30" s="622"/>
      <c r="DF30" s="622"/>
      <c r="DG30" s="622"/>
      <c r="DH30" s="622"/>
      <c r="DI30" s="622"/>
      <c r="DJ30" s="622"/>
      <c r="DK30" s="623"/>
      <c r="DL30" s="630">
        <v>1050693</v>
      </c>
      <c r="DM30" s="622"/>
      <c r="DN30" s="622"/>
      <c r="DO30" s="622"/>
      <c r="DP30" s="622"/>
      <c r="DQ30" s="622"/>
      <c r="DR30" s="622"/>
      <c r="DS30" s="622"/>
      <c r="DT30" s="622"/>
      <c r="DU30" s="622"/>
      <c r="DV30" s="623"/>
      <c r="DW30" s="626">
        <v>16.899999999999999</v>
      </c>
      <c r="DX30" s="655"/>
      <c r="DY30" s="655"/>
      <c r="DZ30" s="655"/>
      <c r="EA30" s="655"/>
      <c r="EB30" s="655"/>
      <c r="EC30" s="656"/>
    </row>
    <row r="31" spans="2:133" ht="11.25" customHeight="1" x14ac:dyDescent="0.15">
      <c r="B31" s="618" t="s">
        <v>309</v>
      </c>
      <c r="C31" s="619"/>
      <c r="D31" s="619"/>
      <c r="E31" s="619"/>
      <c r="F31" s="619"/>
      <c r="G31" s="619"/>
      <c r="H31" s="619"/>
      <c r="I31" s="619"/>
      <c r="J31" s="619"/>
      <c r="K31" s="619"/>
      <c r="L31" s="619"/>
      <c r="M31" s="619"/>
      <c r="N31" s="619"/>
      <c r="O31" s="619"/>
      <c r="P31" s="619"/>
      <c r="Q31" s="620"/>
      <c r="R31" s="621">
        <v>41365</v>
      </c>
      <c r="S31" s="622"/>
      <c r="T31" s="622"/>
      <c r="U31" s="622"/>
      <c r="V31" s="622"/>
      <c r="W31" s="622"/>
      <c r="X31" s="622"/>
      <c r="Y31" s="623"/>
      <c r="Z31" s="624">
        <v>0.4</v>
      </c>
      <c r="AA31" s="624"/>
      <c r="AB31" s="624"/>
      <c r="AC31" s="624"/>
      <c r="AD31" s="625" t="s">
        <v>225</v>
      </c>
      <c r="AE31" s="625"/>
      <c r="AF31" s="625"/>
      <c r="AG31" s="625"/>
      <c r="AH31" s="625"/>
      <c r="AI31" s="625"/>
      <c r="AJ31" s="625"/>
      <c r="AK31" s="625"/>
      <c r="AL31" s="626" t="s">
        <v>131</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98.9</v>
      </c>
      <c r="BH31" s="657"/>
      <c r="BI31" s="657"/>
      <c r="BJ31" s="657"/>
      <c r="BK31" s="657"/>
      <c r="BL31" s="657"/>
      <c r="BM31" s="627">
        <v>95.2</v>
      </c>
      <c r="BN31" s="679"/>
      <c r="BO31" s="679"/>
      <c r="BP31" s="679"/>
      <c r="BQ31" s="680"/>
      <c r="BR31" s="678">
        <v>98.7</v>
      </c>
      <c r="BS31" s="657"/>
      <c r="BT31" s="657"/>
      <c r="BU31" s="657"/>
      <c r="BV31" s="657"/>
      <c r="BW31" s="657"/>
      <c r="BX31" s="627">
        <v>94.6</v>
      </c>
      <c r="BY31" s="679"/>
      <c r="BZ31" s="679"/>
      <c r="CA31" s="679"/>
      <c r="CB31" s="680"/>
      <c r="CD31" s="686"/>
      <c r="CE31" s="687"/>
      <c r="CF31" s="636" t="s">
        <v>312</v>
      </c>
      <c r="CG31" s="637"/>
      <c r="CH31" s="637"/>
      <c r="CI31" s="637"/>
      <c r="CJ31" s="637"/>
      <c r="CK31" s="637"/>
      <c r="CL31" s="637"/>
      <c r="CM31" s="637"/>
      <c r="CN31" s="637"/>
      <c r="CO31" s="637"/>
      <c r="CP31" s="637"/>
      <c r="CQ31" s="638"/>
      <c r="CR31" s="621">
        <v>83756</v>
      </c>
      <c r="CS31" s="657"/>
      <c r="CT31" s="657"/>
      <c r="CU31" s="657"/>
      <c r="CV31" s="657"/>
      <c r="CW31" s="657"/>
      <c r="CX31" s="657"/>
      <c r="CY31" s="658"/>
      <c r="CZ31" s="626">
        <v>0.9</v>
      </c>
      <c r="DA31" s="655"/>
      <c r="DB31" s="655"/>
      <c r="DC31" s="659"/>
      <c r="DD31" s="630">
        <v>83756</v>
      </c>
      <c r="DE31" s="657"/>
      <c r="DF31" s="657"/>
      <c r="DG31" s="657"/>
      <c r="DH31" s="657"/>
      <c r="DI31" s="657"/>
      <c r="DJ31" s="657"/>
      <c r="DK31" s="658"/>
      <c r="DL31" s="630">
        <v>83756</v>
      </c>
      <c r="DM31" s="657"/>
      <c r="DN31" s="657"/>
      <c r="DO31" s="657"/>
      <c r="DP31" s="657"/>
      <c r="DQ31" s="657"/>
      <c r="DR31" s="657"/>
      <c r="DS31" s="657"/>
      <c r="DT31" s="657"/>
      <c r="DU31" s="657"/>
      <c r="DV31" s="658"/>
      <c r="DW31" s="626">
        <v>1.4</v>
      </c>
      <c r="DX31" s="655"/>
      <c r="DY31" s="655"/>
      <c r="DZ31" s="655"/>
      <c r="EA31" s="655"/>
      <c r="EB31" s="655"/>
      <c r="EC31" s="656"/>
    </row>
    <row r="32" spans="2:133" ht="11.25" customHeight="1" x14ac:dyDescent="0.15">
      <c r="B32" s="618" t="s">
        <v>313</v>
      </c>
      <c r="C32" s="619"/>
      <c r="D32" s="619"/>
      <c r="E32" s="619"/>
      <c r="F32" s="619"/>
      <c r="G32" s="619"/>
      <c r="H32" s="619"/>
      <c r="I32" s="619"/>
      <c r="J32" s="619"/>
      <c r="K32" s="619"/>
      <c r="L32" s="619"/>
      <c r="M32" s="619"/>
      <c r="N32" s="619"/>
      <c r="O32" s="619"/>
      <c r="P32" s="619"/>
      <c r="Q32" s="620"/>
      <c r="R32" s="621">
        <v>195839</v>
      </c>
      <c r="S32" s="622"/>
      <c r="T32" s="622"/>
      <c r="U32" s="622"/>
      <c r="V32" s="622"/>
      <c r="W32" s="622"/>
      <c r="X32" s="622"/>
      <c r="Y32" s="623"/>
      <c r="Z32" s="624">
        <v>2</v>
      </c>
      <c r="AA32" s="624"/>
      <c r="AB32" s="624"/>
      <c r="AC32" s="624"/>
      <c r="AD32" s="625" t="s">
        <v>131</v>
      </c>
      <c r="AE32" s="625"/>
      <c r="AF32" s="625"/>
      <c r="AG32" s="625"/>
      <c r="AH32" s="625"/>
      <c r="AI32" s="625"/>
      <c r="AJ32" s="625"/>
      <c r="AK32" s="625"/>
      <c r="AL32" s="626" t="s">
        <v>225</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98.3</v>
      </c>
      <c r="BH32" s="691"/>
      <c r="BI32" s="691"/>
      <c r="BJ32" s="691"/>
      <c r="BK32" s="691"/>
      <c r="BL32" s="691"/>
      <c r="BM32" s="692">
        <v>91.3</v>
      </c>
      <c r="BN32" s="691"/>
      <c r="BO32" s="691"/>
      <c r="BP32" s="691"/>
      <c r="BQ32" s="693"/>
      <c r="BR32" s="690">
        <v>98.3</v>
      </c>
      <c r="BS32" s="691"/>
      <c r="BT32" s="691"/>
      <c r="BU32" s="691"/>
      <c r="BV32" s="691"/>
      <c r="BW32" s="691"/>
      <c r="BX32" s="692">
        <v>88.5</v>
      </c>
      <c r="BY32" s="691"/>
      <c r="BZ32" s="691"/>
      <c r="CA32" s="691"/>
      <c r="CB32" s="693"/>
      <c r="CD32" s="688"/>
      <c r="CE32" s="689"/>
      <c r="CF32" s="636" t="s">
        <v>315</v>
      </c>
      <c r="CG32" s="637"/>
      <c r="CH32" s="637"/>
      <c r="CI32" s="637"/>
      <c r="CJ32" s="637"/>
      <c r="CK32" s="637"/>
      <c r="CL32" s="637"/>
      <c r="CM32" s="637"/>
      <c r="CN32" s="637"/>
      <c r="CO32" s="637"/>
      <c r="CP32" s="637"/>
      <c r="CQ32" s="638"/>
      <c r="CR32" s="621" t="s">
        <v>131</v>
      </c>
      <c r="CS32" s="622"/>
      <c r="CT32" s="622"/>
      <c r="CU32" s="622"/>
      <c r="CV32" s="622"/>
      <c r="CW32" s="622"/>
      <c r="CX32" s="622"/>
      <c r="CY32" s="623"/>
      <c r="CZ32" s="626" t="s">
        <v>131</v>
      </c>
      <c r="DA32" s="655"/>
      <c r="DB32" s="655"/>
      <c r="DC32" s="659"/>
      <c r="DD32" s="630" t="s">
        <v>131</v>
      </c>
      <c r="DE32" s="622"/>
      <c r="DF32" s="622"/>
      <c r="DG32" s="622"/>
      <c r="DH32" s="622"/>
      <c r="DI32" s="622"/>
      <c r="DJ32" s="622"/>
      <c r="DK32" s="623"/>
      <c r="DL32" s="630" t="s">
        <v>225</v>
      </c>
      <c r="DM32" s="622"/>
      <c r="DN32" s="622"/>
      <c r="DO32" s="622"/>
      <c r="DP32" s="622"/>
      <c r="DQ32" s="622"/>
      <c r="DR32" s="622"/>
      <c r="DS32" s="622"/>
      <c r="DT32" s="622"/>
      <c r="DU32" s="622"/>
      <c r="DV32" s="623"/>
      <c r="DW32" s="626" t="s">
        <v>225</v>
      </c>
      <c r="DX32" s="655"/>
      <c r="DY32" s="655"/>
      <c r="DZ32" s="655"/>
      <c r="EA32" s="655"/>
      <c r="EB32" s="655"/>
      <c r="EC32" s="656"/>
    </row>
    <row r="33" spans="2:133" ht="11.25" customHeight="1" x14ac:dyDescent="0.15">
      <c r="B33" s="618" t="s">
        <v>316</v>
      </c>
      <c r="C33" s="619"/>
      <c r="D33" s="619"/>
      <c r="E33" s="619"/>
      <c r="F33" s="619"/>
      <c r="G33" s="619"/>
      <c r="H33" s="619"/>
      <c r="I33" s="619"/>
      <c r="J33" s="619"/>
      <c r="K33" s="619"/>
      <c r="L33" s="619"/>
      <c r="M33" s="619"/>
      <c r="N33" s="619"/>
      <c r="O33" s="619"/>
      <c r="P33" s="619"/>
      <c r="Q33" s="620"/>
      <c r="R33" s="621">
        <v>69421</v>
      </c>
      <c r="S33" s="622"/>
      <c r="T33" s="622"/>
      <c r="U33" s="622"/>
      <c r="V33" s="622"/>
      <c r="W33" s="622"/>
      <c r="X33" s="622"/>
      <c r="Y33" s="623"/>
      <c r="Z33" s="624">
        <v>0.7</v>
      </c>
      <c r="AA33" s="624"/>
      <c r="AB33" s="624"/>
      <c r="AC33" s="624"/>
      <c r="AD33" s="625" t="s">
        <v>131</v>
      </c>
      <c r="AE33" s="625"/>
      <c r="AF33" s="625"/>
      <c r="AG33" s="625"/>
      <c r="AH33" s="625"/>
      <c r="AI33" s="625"/>
      <c r="AJ33" s="625"/>
      <c r="AK33" s="625"/>
      <c r="AL33" s="626" t="s">
        <v>225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4703214</v>
      </c>
      <c r="CS33" s="657"/>
      <c r="CT33" s="657"/>
      <c r="CU33" s="657"/>
      <c r="CV33" s="657"/>
      <c r="CW33" s="657"/>
      <c r="CX33" s="657"/>
      <c r="CY33" s="658"/>
      <c r="CZ33" s="626">
        <v>50.5</v>
      </c>
      <c r="DA33" s="655"/>
      <c r="DB33" s="655"/>
      <c r="DC33" s="659"/>
      <c r="DD33" s="630">
        <v>3655093</v>
      </c>
      <c r="DE33" s="657"/>
      <c r="DF33" s="657"/>
      <c r="DG33" s="657"/>
      <c r="DH33" s="657"/>
      <c r="DI33" s="657"/>
      <c r="DJ33" s="657"/>
      <c r="DK33" s="658"/>
      <c r="DL33" s="630">
        <v>2726150</v>
      </c>
      <c r="DM33" s="657"/>
      <c r="DN33" s="657"/>
      <c r="DO33" s="657"/>
      <c r="DP33" s="657"/>
      <c r="DQ33" s="657"/>
      <c r="DR33" s="657"/>
      <c r="DS33" s="657"/>
      <c r="DT33" s="657"/>
      <c r="DU33" s="657"/>
      <c r="DV33" s="658"/>
      <c r="DW33" s="626">
        <v>43.9</v>
      </c>
      <c r="DX33" s="655"/>
      <c r="DY33" s="655"/>
      <c r="DZ33" s="655"/>
      <c r="EA33" s="655"/>
      <c r="EB33" s="655"/>
      <c r="EC33" s="656"/>
    </row>
    <row r="34" spans="2:133" ht="11.25" customHeight="1" x14ac:dyDescent="0.15">
      <c r="B34" s="618" t="s">
        <v>318</v>
      </c>
      <c r="C34" s="619"/>
      <c r="D34" s="619"/>
      <c r="E34" s="619"/>
      <c r="F34" s="619"/>
      <c r="G34" s="619"/>
      <c r="H34" s="619"/>
      <c r="I34" s="619"/>
      <c r="J34" s="619"/>
      <c r="K34" s="619"/>
      <c r="L34" s="619"/>
      <c r="M34" s="619"/>
      <c r="N34" s="619"/>
      <c r="O34" s="619"/>
      <c r="P34" s="619"/>
      <c r="Q34" s="620"/>
      <c r="R34" s="621">
        <v>189128</v>
      </c>
      <c r="S34" s="622"/>
      <c r="T34" s="622"/>
      <c r="U34" s="622"/>
      <c r="V34" s="622"/>
      <c r="W34" s="622"/>
      <c r="X34" s="622"/>
      <c r="Y34" s="623"/>
      <c r="Z34" s="624">
        <v>2</v>
      </c>
      <c r="AA34" s="624"/>
      <c r="AB34" s="624"/>
      <c r="AC34" s="624"/>
      <c r="AD34" s="625">
        <v>1261</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1164624</v>
      </c>
      <c r="CS34" s="622"/>
      <c r="CT34" s="622"/>
      <c r="CU34" s="622"/>
      <c r="CV34" s="622"/>
      <c r="CW34" s="622"/>
      <c r="CX34" s="622"/>
      <c r="CY34" s="623"/>
      <c r="CZ34" s="626">
        <v>12.5</v>
      </c>
      <c r="DA34" s="655"/>
      <c r="DB34" s="655"/>
      <c r="DC34" s="659"/>
      <c r="DD34" s="630">
        <v>944161</v>
      </c>
      <c r="DE34" s="622"/>
      <c r="DF34" s="622"/>
      <c r="DG34" s="622"/>
      <c r="DH34" s="622"/>
      <c r="DI34" s="622"/>
      <c r="DJ34" s="622"/>
      <c r="DK34" s="623"/>
      <c r="DL34" s="630">
        <v>844038</v>
      </c>
      <c r="DM34" s="622"/>
      <c r="DN34" s="622"/>
      <c r="DO34" s="622"/>
      <c r="DP34" s="622"/>
      <c r="DQ34" s="622"/>
      <c r="DR34" s="622"/>
      <c r="DS34" s="622"/>
      <c r="DT34" s="622"/>
      <c r="DU34" s="622"/>
      <c r="DV34" s="623"/>
      <c r="DW34" s="626">
        <v>13.6</v>
      </c>
      <c r="DX34" s="655"/>
      <c r="DY34" s="655"/>
      <c r="DZ34" s="655"/>
      <c r="EA34" s="655"/>
      <c r="EB34" s="655"/>
      <c r="EC34" s="656"/>
    </row>
    <row r="35" spans="2:133" ht="11.25" customHeight="1" x14ac:dyDescent="0.15">
      <c r="B35" s="618" t="s">
        <v>322</v>
      </c>
      <c r="C35" s="619"/>
      <c r="D35" s="619"/>
      <c r="E35" s="619"/>
      <c r="F35" s="619"/>
      <c r="G35" s="619"/>
      <c r="H35" s="619"/>
      <c r="I35" s="619"/>
      <c r="J35" s="619"/>
      <c r="K35" s="619"/>
      <c r="L35" s="619"/>
      <c r="M35" s="619"/>
      <c r="N35" s="619"/>
      <c r="O35" s="619"/>
      <c r="P35" s="619"/>
      <c r="Q35" s="620"/>
      <c r="R35" s="621">
        <v>1241800</v>
      </c>
      <c r="S35" s="622"/>
      <c r="T35" s="622"/>
      <c r="U35" s="622"/>
      <c r="V35" s="622"/>
      <c r="W35" s="622"/>
      <c r="X35" s="622"/>
      <c r="Y35" s="623"/>
      <c r="Z35" s="624">
        <v>12.9</v>
      </c>
      <c r="AA35" s="624"/>
      <c r="AB35" s="624"/>
      <c r="AC35" s="624"/>
      <c r="AD35" s="625" t="s">
        <v>131</v>
      </c>
      <c r="AE35" s="625"/>
      <c r="AF35" s="625"/>
      <c r="AG35" s="625"/>
      <c r="AH35" s="625"/>
      <c r="AI35" s="625"/>
      <c r="AJ35" s="625"/>
      <c r="AK35" s="625"/>
      <c r="AL35" s="626" t="s">
        <v>131</v>
      </c>
      <c r="AM35" s="627"/>
      <c r="AN35" s="627"/>
      <c r="AO35" s="628"/>
      <c r="AP35" s="214"/>
      <c r="AQ35" s="694" t="s">
        <v>323</v>
      </c>
      <c r="AR35" s="695"/>
      <c r="AS35" s="695"/>
      <c r="AT35" s="695"/>
      <c r="AU35" s="695"/>
      <c r="AV35" s="695"/>
      <c r="AW35" s="695"/>
      <c r="AX35" s="695"/>
      <c r="AY35" s="696"/>
      <c r="AZ35" s="610">
        <v>2102723</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142448</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116330</v>
      </c>
      <c r="CS35" s="657"/>
      <c r="CT35" s="657"/>
      <c r="CU35" s="657"/>
      <c r="CV35" s="657"/>
      <c r="CW35" s="657"/>
      <c r="CX35" s="657"/>
      <c r="CY35" s="658"/>
      <c r="CZ35" s="626">
        <v>1.2</v>
      </c>
      <c r="DA35" s="655"/>
      <c r="DB35" s="655"/>
      <c r="DC35" s="659"/>
      <c r="DD35" s="630">
        <v>113565</v>
      </c>
      <c r="DE35" s="657"/>
      <c r="DF35" s="657"/>
      <c r="DG35" s="657"/>
      <c r="DH35" s="657"/>
      <c r="DI35" s="657"/>
      <c r="DJ35" s="657"/>
      <c r="DK35" s="658"/>
      <c r="DL35" s="630">
        <v>113565</v>
      </c>
      <c r="DM35" s="657"/>
      <c r="DN35" s="657"/>
      <c r="DO35" s="657"/>
      <c r="DP35" s="657"/>
      <c r="DQ35" s="657"/>
      <c r="DR35" s="657"/>
      <c r="DS35" s="657"/>
      <c r="DT35" s="657"/>
      <c r="DU35" s="657"/>
      <c r="DV35" s="658"/>
      <c r="DW35" s="626">
        <v>1.8</v>
      </c>
      <c r="DX35" s="655"/>
      <c r="DY35" s="655"/>
      <c r="DZ35" s="655"/>
      <c r="EA35" s="655"/>
      <c r="EB35" s="655"/>
      <c r="EC35" s="656"/>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131</v>
      </c>
      <c r="S36" s="622"/>
      <c r="T36" s="622"/>
      <c r="U36" s="622"/>
      <c r="V36" s="622"/>
      <c r="W36" s="622"/>
      <c r="X36" s="622"/>
      <c r="Y36" s="623"/>
      <c r="Z36" s="624" t="s">
        <v>131</v>
      </c>
      <c r="AA36" s="624"/>
      <c r="AB36" s="624"/>
      <c r="AC36" s="624"/>
      <c r="AD36" s="625" t="s">
        <v>131</v>
      </c>
      <c r="AE36" s="625"/>
      <c r="AF36" s="625"/>
      <c r="AG36" s="625"/>
      <c r="AH36" s="625"/>
      <c r="AI36" s="625"/>
      <c r="AJ36" s="625"/>
      <c r="AK36" s="625"/>
      <c r="AL36" s="626" t="s">
        <v>225</v>
      </c>
      <c r="AM36" s="627"/>
      <c r="AN36" s="627"/>
      <c r="AO36" s="628"/>
      <c r="AQ36" s="698" t="s">
        <v>327</v>
      </c>
      <c r="AR36" s="699"/>
      <c r="AS36" s="699"/>
      <c r="AT36" s="699"/>
      <c r="AU36" s="699"/>
      <c r="AV36" s="699"/>
      <c r="AW36" s="699"/>
      <c r="AX36" s="699"/>
      <c r="AY36" s="700"/>
      <c r="AZ36" s="621">
        <v>830123</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118351</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1710016</v>
      </c>
      <c r="CS36" s="622"/>
      <c r="CT36" s="622"/>
      <c r="CU36" s="622"/>
      <c r="CV36" s="622"/>
      <c r="CW36" s="622"/>
      <c r="CX36" s="622"/>
      <c r="CY36" s="623"/>
      <c r="CZ36" s="626">
        <v>18.3</v>
      </c>
      <c r="DA36" s="655"/>
      <c r="DB36" s="655"/>
      <c r="DC36" s="659"/>
      <c r="DD36" s="630">
        <v>1176857</v>
      </c>
      <c r="DE36" s="622"/>
      <c r="DF36" s="622"/>
      <c r="DG36" s="622"/>
      <c r="DH36" s="622"/>
      <c r="DI36" s="622"/>
      <c r="DJ36" s="622"/>
      <c r="DK36" s="623"/>
      <c r="DL36" s="630">
        <v>1037013</v>
      </c>
      <c r="DM36" s="622"/>
      <c r="DN36" s="622"/>
      <c r="DO36" s="622"/>
      <c r="DP36" s="622"/>
      <c r="DQ36" s="622"/>
      <c r="DR36" s="622"/>
      <c r="DS36" s="622"/>
      <c r="DT36" s="622"/>
      <c r="DU36" s="622"/>
      <c r="DV36" s="623"/>
      <c r="DW36" s="626">
        <v>16.7</v>
      </c>
      <c r="DX36" s="655"/>
      <c r="DY36" s="655"/>
      <c r="DZ36" s="655"/>
      <c r="EA36" s="655"/>
      <c r="EB36" s="655"/>
      <c r="EC36" s="656"/>
    </row>
    <row r="37" spans="2:133" ht="11.25" customHeight="1" x14ac:dyDescent="0.15">
      <c r="B37" s="618" t="s">
        <v>330</v>
      </c>
      <c r="C37" s="619"/>
      <c r="D37" s="619"/>
      <c r="E37" s="619"/>
      <c r="F37" s="619"/>
      <c r="G37" s="619"/>
      <c r="H37" s="619"/>
      <c r="I37" s="619"/>
      <c r="J37" s="619"/>
      <c r="K37" s="619"/>
      <c r="L37" s="619"/>
      <c r="M37" s="619"/>
      <c r="N37" s="619"/>
      <c r="O37" s="619"/>
      <c r="P37" s="619"/>
      <c r="Q37" s="620"/>
      <c r="R37" s="621">
        <v>264000</v>
      </c>
      <c r="S37" s="622"/>
      <c r="T37" s="622"/>
      <c r="U37" s="622"/>
      <c r="V37" s="622"/>
      <c r="W37" s="622"/>
      <c r="X37" s="622"/>
      <c r="Y37" s="623"/>
      <c r="Z37" s="624">
        <v>2.7</v>
      </c>
      <c r="AA37" s="624"/>
      <c r="AB37" s="624"/>
      <c r="AC37" s="624"/>
      <c r="AD37" s="625" t="s">
        <v>225</v>
      </c>
      <c r="AE37" s="625"/>
      <c r="AF37" s="625"/>
      <c r="AG37" s="625"/>
      <c r="AH37" s="625"/>
      <c r="AI37" s="625"/>
      <c r="AJ37" s="625"/>
      <c r="AK37" s="625"/>
      <c r="AL37" s="626" t="s">
        <v>225</v>
      </c>
      <c r="AM37" s="627"/>
      <c r="AN37" s="627"/>
      <c r="AO37" s="628"/>
      <c r="AQ37" s="698" t="s">
        <v>331</v>
      </c>
      <c r="AR37" s="699"/>
      <c r="AS37" s="699"/>
      <c r="AT37" s="699"/>
      <c r="AU37" s="699"/>
      <c r="AV37" s="699"/>
      <c r="AW37" s="699"/>
      <c r="AX37" s="699"/>
      <c r="AY37" s="700"/>
      <c r="AZ37" s="621">
        <v>279136</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2830</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792395</v>
      </c>
      <c r="CS37" s="657"/>
      <c r="CT37" s="657"/>
      <c r="CU37" s="657"/>
      <c r="CV37" s="657"/>
      <c r="CW37" s="657"/>
      <c r="CX37" s="657"/>
      <c r="CY37" s="658"/>
      <c r="CZ37" s="626">
        <v>8.5</v>
      </c>
      <c r="DA37" s="655"/>
      <c r="DB37" s="655"/>
      <c r="DC37" s="659"/>
      <c r="DD37" s="630">
        <v>454659</v>
      </c>
      <c r="DE37" s="657"/>
      <c r="DF37" s="657"/>
      <c r="DG37" s="657"/>
      <c r="DH37" s="657"/>
      <c r="DI37" s="657"/>
      <c r="DJ37" s="657"/>
      <c r="DK37" s="658"/>
      <c r="DL37" s="630">
        <v>448420</v>
      </c>
      <c r="DM37" s="657"/>
      <c r="DN37" s="657"/>
      <c r="DO37" s="657"/>
      <c r="DP37" s="657"/>
      <c r="DQ37" s="657"/>
      <c r="DR37" s="657"/>
      <c r="DS37" s="657"/>
      <c r="DT37" s="657"/>
      <c r="DU37" s="657"/>
      <c r="DV37" s="658"/>
      <c r="DW37" s="626">
        <v>7.2</v>
      </c>
      <c r="DX37" s="655"/>
      <c r="DY37" s="655"/>
      <c r="DZ37" s="655"/>
      <c r="EA37" s="655"/>
      <c r="EB37" s="655"/>
      <c r="EC37" s="656"/>
    </row>
    <row r="38" spans="2:133" ht="11.25" customHeight="1" x14ac:dyDescent="0.15">
      <c r="B38" s="666" t="s">
        <v>334</v>
      </c>
      <c r="C38" s="667"/>
      <c r="D38" s="667"/>
      <c r="E38" s="667"/>
      <c r="F38" s="667"/>
      <c r="G38" s="667"/>
      <c r="H38" s="667"/>
      <c r="I38" s="667"/>
      <c r="J38" s="667"/>
      <c r="K38" s="667"/>
      <c r="L38" s="667"/>
      <c r="M38" s="667"/>
      <c r="N38" s="667"/>
      <c r="O38" s="667"/>
      <c r="P38" s="667"/>
      <c r="Q38" s="668"/>
      <c r="R38" s="701">
        <v>9614897</v>
      </c>
      <c r="S38" s="702"/>
      <c r="T38" s="702"/>
      <c r="U38" s="702"/>
      <c r="V38" s="702"/>
      <c r="W38" s="702"/>
      <c r="X38" s="702"/>
      <c r="Y38" s="703"/>
      <c r="Z38" s="704">
        <v>100</v>
      </c>
      <c r="AA38" s="704"/>
      <c r="AB38" s="704"/>
      <c r="AC38" s="704"/>
      <c r="AD38" s="705">
        <v>5939500</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39678</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4583</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1267151</v>
      </c>
      <c r="CS38" s="622"/>
      <c r="CT38" s="622"/>
      <c r="CU38" s="622"/>
      <c r="CV38" s="622"/>
      <c r="CW38" s="622"/>
      <c r="CX38" s="622"/>
      <c r="CY38" s="623"/>
      <c r="CZ38" s="626">
        <v>13.6</v>
      </c>
      <c r="DA38" s="655"/>
      <c r="DB38" s="655"/>
      <c r="DC38" s="659"/>
      <c r="DD38" s="630">
        <v>1118750</v>
      </c>
      <c r="DE38" s="622"/>
      <c r="DF38" s="622"/>
      <c r="DG38" s="622"/>
      <c r="DH38" s="622"/>
      <c r="DI38" s="622"/>
      <c r="DJ38" s="622"/>
      <c r="DK38" s="623"/>
      <c r="DL38" s="630">
        <v>731534</v>
      </c>
      <c r="DM38" s="622"/>
      <c r="DN38" s="622"/>
      <c r="DO38" s="622"/>
      <c r="DP38" s="622"/>
      <c r="DQ38" s="622"/>
      <c r="DR38" s="622"/>
      <c r="DS38" s="622"/>
      <c r="DT38" s="622"/>
      <c r="DU38" s="622"/>
      <c r="DV38" s="623"/>
      <c r="DW38" s="626">
        <v>11.8</v>
      </c>
      <c r="DX38" s="655"/>
      <c r="DY38" s="655"/>
      <c r="DZ38" s="655"/>
      <c r="EA38" s="655"/>
      <c r="EB38" s="655"/>
      <c r="EC38" s="656"/>
    </row>
    <row r="39" spans="2:133" ht="11.25" customHeight="1" x14ac:dyDescent="0.15">
      <c r="AQ39" s="698" t="s">
        <v>338</v>
      </c>
      <c r="AR39" s="699"/>
      <c r="AS39" s="699"/>
      <c r="AT39" s="699"/>
      <c r="AU39" s="699"/>
      <c r="AV39" s="699"/>
      <c r="AW39" s="699"/>
      <c r="AX39" s="699"/>
      <c r="AY39" s="700"/>
      <c r="AZ39" s="621">
        <v>5449</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104</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103750</v>
      </c>
      <c r="CS39" s="657"/>
      <c r="CT39" s="657"/>
      <c r="CU39" s="657"/>
      <c r="CV39" s="657"/>
      <c r="CW39" s="657"/>
      <c r="CX39" s="657"/>
      <c r="CY39" s="658"/>
      <c r="CZ39" s="626">
        <v>1.1000000000000001</v>
      </c>
      <c r="DA39" s="655"/>
      <c r="DB39" s="655"/>
      <c r="DC39" s="659"/>
      <c r="DD39" s="630">
        <v>2247</v>
      </c>
      <c r="DE39" s="657"/>
      <c r="DF39" s="657"/>
      <c r="DG39" s="657"/>
      <c r="DH39" s="657"/>
      <c r="DI39" s="657"/>
      <c r="DJ39" s="657"/>
      <c r="DK39" s="658"/>
      <c r="DL39" s="630" t="s">
        <v>225</v>
      </c>
      <c r="DM39" s="657"/>
      <c r="DN39" s="657"/>
      <c r="DO39" s="657"/>
      <c r="DP39" s="657"/>
      <c r="DQ39" s="657"/>
      <c r="DR39" s="657"/>
      <c r="DS39" s="657"/>
      <c r="DT39" s="657"/>
      <c r="DU39" s="657"/>
      <c r="DV39" s="658"/>
      <c r="DW39" s="626" t="s">
        <v>225</v>
      </c>
      <c r="DX39" s="655"/>
      <c r="DY39" s="655"/>
      <c r="DZ39" s="655"/>
      <c r="EA39" s="655"/>
      <c r="EB39" s="655"/>
      <c r="EC39" s="656"/>
    </row>
    <row r="40" spans="2:133" ht="11.25" customHeight="1" x14ac:dyDescent="0.15">
      <c r="AQ40" s="698" t="s">
        <v>342</v>
      </c>
      <c r="AR40" s="699"/>
      <c r="AS40" s="699"/>
      <c r="AT40" s="699"/>
      <c r="AU40" s="699"/>
      <c r="AV40" s="699"/>
      <c r="AW40" s="699"/>
      <c r="AX40" s="699"/>
      <c r="AY40" s="700"/>
      <c r="AZ40" s="621">
        <v>259878</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119</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341343</v>
      </c>
      <c r="CS40" s="622"/>
      <c r="CT40" s="622"/>
      <c r="CU40" s="622"/>
      <c r="CV40" s="622"/>
      <c r="CW40" s="622"/>
      <c r="CX40" s="622"/>
      <c r="CY40" s="623"/>
      <c r="CZ40" s="626">
        <v>3.7</v>
      </c>
      <c r="DA40" s="655"/>
      <c r="DB40" s="655"/>
      <c r="DC40" s="659"/>
      <c r="DD40" s="630">
        <v>299513</v>
      </c>
      <c r="DE40" s="622"/>
      <c r="DF40" s="622"/>
      <c r="DG40" s="622"/>
      <c r="DH40" s="622"/>
      <c r="DI40" s="622"/>
      <c r="DJ40" s="622"/>
      <c r="DK40" s="623"/>
      <c r="DL40" s="630" t="s">
        <v>225</v>
      </c>
      <c r="DM40" s="622"/>
      <c r="DN40" s="622"/>
      <c r="DO40" s="622"/>
      <c r="DP40" s="622"/>
      <c r="DQ40" s="622"/>
      <c r="DR40" s="622"/>
      <c r="DS40" s="622"/>
      <c r="DT40" s="622"/>
      <c r="DU40" s="622"/>
      <c r="DV40" s="623"/>
      <c r="DW40" s="626" t="s">
        <v>131</v>
      </c>
      <c r="DX40" s="655"/>
      <c r="DY40" s="655"/>
      <c r="DZ40" s="655"/>
      <c r="EA40" s="655"/>
      <c r="EB40" s="655"/>
      <c r="EC40" s="656"/>
    </row>
    <row r="41" spans="2:133" ht="11.25" customHeight="1" x14ac:dyDescent="0.15">
      <c r="AQ41" s="708" t="s">
        <v>345</v>
      </c>
      <c r="AR41" s="709"/>
      <c r="AS41" s="709"/>
      <c r="AT41" s="709"/>
      <c r="AU41" s="709"/>
      <c r="AV41" s="709"/>
      <c r="AW41" s="709"/>
      <c r="AX41" s="709"/>
      <c r="AY41" s="710"/>
      <c r="AZ41" s="701">
        <v>688459</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341</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131</v>
      </c>
      <c r="CS41" s="657"/>
      <c r="CT41" s="657"/>
      <c r="CU41" s="657"/>
      <c r="CV41" s="657"/>
      <c r="CW41" s="657"/>
      <c r="CX41" s="657"/>
      <c r="CY41" s="658"/>
      <c r="CZ41" s="626" t="s">
        <v>225</v>
      </c>
      <c r="DA41" s="655"/>
      <c r="DB41" s="655"/>
      <c r="DC41" s="659"/>
      <c r="DD41" s="630" t="s">
        <v>131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971970</v>
      </c>
      <c r="CS42" s="622"/>
      <c r="CT42" s="622"/>
      <c r="CU42" s="622"/>
      <c r="CV42" s="622"/>
      <c r="CW42" s="622"/>
      <c r="CX42" s="622"/>
      <c r="CY42" s="623"/>
      <c r="CZ42" s="626">
        <v>10.4</v>
      </c>
      <c r="DA42" s="627"/>
      <c r="DB42" s="627"/>
      <c r="DC42" s="722"/>
      <c r="DD42" s="630">
        <v>259067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34049</v>
      </c>
      <c r="CS43" s="657"/>
      <c r="CT43" s="657"/>
      <c r="CU43" s="657"/>
      <c r="CV43" s="657"/>
      <c r="CW43" s="657"/>
      <c r="CX43" s="657"/>
      <c r="CY43" s="658"/>
      <c r="CZ43" s="626">
        <v>0.4</v>
      </c>
      <c r="DA43" s="655"/>
      <c r="DB43" s="655"/>
      <c r="DC43" s="659"/>
      <c r="DD43" s="630">
        <v>34049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968789</v>
      </c>
      <c r="CS44" s="622"/>
      <c r="CT44" s="622"/>
      <c r="CU44" s="622"/>
      <c r="CV44" s="622"/>
      <c r="CW44" s="622"/>
      <c r="CX44" s="622"/>
      <c r="CY44" s="623"/>
      <c r="CZ44" s="626">
        <v>10.4</v>
      </c>
      <c r="DA44" s="627"/>
      <c r="DB44" s="627"/>
      <c r="DC44" s="722"/>
      <c r="DD44" s="630">
        <v>255981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196124</v>
      </c>
      <c r="CS45" s="657"/>
      <c r="CT45" s="657"/>
      <c r="CU45" s="657"/>
      <c r="CV45" s="657"/>
      <c r="CW45" s="657"/>
      <c r="CX45" s="657"/>
      <c r="CY45" s="658"/>
      <c r="CZ45" s="626">
        <v>2.1</v>
      </c>
      <c r="DA45" s="655"/>
      <c r="DB45" s="655"/>
      <c r="DC45" s="659"/>
      <c r="DD45" s="630">
        <v>1122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725870</v>
      </c>
      <c r="CS46" s="622"/>
      <c r="CT46" s="622"/>
      <c r="CU46" s="622"/>
      <c r="CV46" s="622"/>
      <c r="CW46" s="622"/>
      <c r="CX46" s="622"/>
      <c r="CY46" s="623"/>
      <c r="CZ46" s="626">
        <v>7.8</v>
      </c>
      <c r="DA46" s="627"/>
      <c r="DB46" s="627"/>
      <c r="DC46" s="722"/>
      <c r="DD46" s="630">
        <v>253364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v>3181</v>
      </c>
      <c r="CS47" s="657"/>
      <c r="CT47" s="657"/>
      <c r="CU47" s="657"/>
      <c r="CV47" s="657"/>
      <c r="CW47" s="657"/>
      <c r="CX47" s="657"/>
      <c r="CY47" s="658"/>
      <c r="CZ47" s="626">
        <v>0</v>
      </c>
      <c r="DA47" s="655"/>
      <c r="DB47" s="655"/>
      <c r="DC47" s="659"/>
      <c r="DD47" s="630">
        <v>3086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131</v>
      </c>
      <c r="CS48" s="622"/>
      <c r="CT48" s="622"/>
      <c r="CU48" s="622"/>
      <c r="CV48" s="622"/>
      <c r="CW48" s="622"/>
      <c r="CX48" s="622"/>
      <c r="CY48" s="623"/>
      <c r="CZ48" s="626" t="s">
        <v>225</v>
      </c>
      <c r="DA48" s="627"/>
      <c r="DB48" s="627"/>
      <c r="DC48" s="722"/>
      <c r="DD48" s="630" t="s">
        <v>131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9320065</v>
      </c>
      <c r="CS49" s="691"/>
      <c r="CT49" s="691"/>
      <c r="CU49" s="691"/>
      <c r="CV49" s="691"/>
      <c r="CW49" s="691"/>
      <c r="CX49" s="691"/>
      <c r="CY49" s="723"/>
      <c r="CZ49" s="706">
        <v>100</v>
      </c>
      <c r="DA49" s="724"/>
      <c r="DB49" s="724"/>
      <c r="DC49" s="725"/>
      <c r="DD49" s="726">
        <v>6529935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ElJUQJOLzIlwizys9dGnAdk2+RBm3mdkuR+l0osXlcRvaOhu5weAUeBSVPr41jMBIhMt5O9gxgaYNM1IEfx3vg==" saltValue="FI/CjmskgOLrwy8gy3ou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9593</v>
      </c>
      <c r="R7" s="757"/>
      <c r="S7" s="757"/>
      <c r="T7" s="757"/>
      <c r="U7" s="757"/>
      <c r="V7" s="757">
        <v>9300</v>
      </c>
      <c r="W7" s="757"/>
      <c r="X7" s="757"/>
      <c r="Y7" s="757"/>
      <c r="Z7" s="757"/>
      <c r="AA7" s="757">
        <v>294</v>
      </c>
      <c r="AB7" s="757"/>
      <c r="AC7" s="757"/>
      <c r="AD7" s="757"/>
      <c r="AE7" s="758"/>
      <c r="AF7" s="759">
        <v>293</v>
      </c>
      <c r="AG7" s="760"/>
      <c r="AH7" s="760"/>
      <c r="AI7" s="760"/>
      <c r="AJ7" s="761"/>
      <c r="AK7" s="796">
        <v>196</v>
      </c>
      <c r="AL7" s="797"/>
      <c r="AM7" s="797"/>
      <c r="AN7" s="797"/>
      <c r="AO7" s="797"/>
      <c r="AP7" s="797">
        <v>11163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576</v>
      </c>
      <c r="BT7" s="801"/>
      <c r="BU7" s="801"/>
      <c r="BV7" s="801"/>
      <c r="BW7" s="801"/>
      <c r="BX7" s="801"/>
      <c r="BY7" s="801"/>
      <c r="BZ7" s="801"/>
      <c r="CA7" s="801"/>
      <c r="CB7" s="801"/>
      <c r="CC7" s="801"/>
      <c r="CD7" s="801"/>
      <c r="CE7" s="801"/>
      <c r="CF7" s="801"/>
      <c r="CG7" s="802"/>
      <c r="CH7" s="793">
        <v>0</v>
      </c>
      <c r="CI7" s="794"/>
      <c r="CJ7" s="794"/>
      <c r="CK7" s="794"/>
      <c r="CL7" s="795"/>
      <c r="CM7" s="793">
        <v>17</v>
      </c>
      <c r="CN7" s="794"/>
      <c r="CO7" s="794"/>
      <c r="CP7" s="794"/>
      <c r="CQ7" s="795"/>
      <c r="CR7" s="793">
        <v>15</v>
      </c>
      <c r="CS7" s="794"/>
      <c r="CT7" s="794"/>
      <c r="CU7" s="794"/>
      <c r="CV7" s="795"/>
      <c r="CW7" s="793" t="s">
        <v>572</v>
      </c>
      <c r="CX7" s="794"/>
      <c r="CY7" s="794"/>
      <c r="CZ7" s="794"/>
      <c r="DA7" s="795"/>
      <c r="DB7" s="793" t="s">
        <v>573</v>
      </c>
      <c r="DC7" s="794"/>
      <c r="DD7" s="794"/>
      <c r="DE7" s="794"/>
      <c r="DF7" s="795"/>
      <c r="DG7" s="793" t="s">
        <v>573</v>
      </c>
      <c r="DH7" s="794"/>
      <c r="DI7" s="794"/>
      <c r="DJ7" s="794"/>
      <c r="DK7" s="795"/>
      <c r="DL7" s="793" t="s">
        <v>572</v>
      </c>
      <c r="DM7" s="794"/>
      <c r="DN7" s="794"/>
      <c r="DO7" s="794"/>
      <c r="DP7" s="795"/>
      <c r="DQ7" s="793" t="s">
        <v>573</v>
      </c>
      <c r="DR7" s="794"/>
      <c r="DS7" s="794"/>
      <c r="DT7" s="794"/>
      <c r="DU7" s="795"/>
      <c r="DV7" s="774"/>
      <c r="DW7" s="775"/>
      <c r="DX7" s="775"/>
      <c r="DY7" s="775"/>
      <c r="DZ7" s="776"/>
      <c r="EA7" s="234"/>
    </row>
    <row r="8" spans="1:131" s="235" customFormat="1" ht="26.25" customHeight="1" x14ac:dyDescent="0.15">
      <c r="A8" s="241">
        <v>2</v>
      </c>
      <c r="B8" s="777" t="s">
        <v>382</v>
      </c>
      <c r="C8" s="778"/>
      <c r="D8" s="778"/>
      <c r="E8" s="778"/>
      <c r="F8" s="778"/>
      <c r="G8" s="778"/>
      <c r="H8" s="778"/>
      <c r="I8" s="778"/>
      <c r="J8" s="778"/>
      <c r="K8" s="778"/>
      <c r="L8" s="778"/>
      <c r="M8" s="778"/>
      <c r="N8" s="778"/>
      <c r="O8" s="778"/>
      <c r="P8" s="779"/>
      <c r="Q8" s="780">
        <v>28</v>
      </c>
      <c r="R8" s="781"/>
      <c r="S8" s="781"/>
      <c r="T8" s="781"/>
      <c r="U8" s="781"/>
      <c r="V8" s="781">
        <v>27</v>
      </c>
      <c r="W8" s="781"/>
      <c r="X8" s="781"/>
      <c r="Y8" s="781"/>
      <c r="Z8" s="781"/>
      <c r="AA8" s="781">
        <v>1</v>
      </c>
      <c r="AB8" s="781"/>
      <c r="AC8" s="781"/>
      <c r="AD8" s="781"/>
      <c r="AE8" s="782"/>
      <c r="AF8" s="783">
        <v>1</v>
      </c>
      <c r="AG8" s="784"/>
      <c r="AH8" s="784"/>
      <c r="AI8" s="784"/>
      <c r="AJ8" s="785"/>
      <c r="AK8" s="786">
        <v>4</v>
      </c>
      <c r="AL8" s="787"/>
      <c r="AM8" s="787"/>
      <c r="AN8" s="787"/>
      <c r="AO8" s="787"/>
      <c r="AP8" s="787" t="s">
        <v>572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384</v>
      </c>
      <c r="B23" s="812" t="s">
        <v>385</v>
      </c>
      <c r="C23" s="813"/>
      <c r="D23" s="813"/>
      <c r="E23" s="813"/>
      <c r="F23" s="813"/>
      <c r="G23" s="813"/>
      <c r="H23" s="813"/>
      <c r="I23" s="813"/>
      <c r="J23" s="813"/>
      <c r="K23" s="813"/>
      <c r="L23" s="813"/>
      <c r="M23" s="813"/>
      <c r="N23" s="813"/>
      <c r="O23" s="813"/>
      <c r="P23" s="814"/>
      <c r="Q23" s="815">
        <v>9615</v>
      </c>
      <c r="R23" s="816"/>
      <c r="S23" s="816"/>
      <c r="T23" s="816"/>
      <c r="U23" s="816"/>
      <c r="V23" s="816">
        <v>9320</v>
      </c>
      <c r="W23" s="816"/>
      <c r="X23" s="816"/>
      <c r="Y23" s="816"/>
      <c r="Z23" s="816"/>
      <c r="AA23" s="816">
        <v>295</v>
      </c>
      <c r="AB23" s="816"/>
      <c r="AC23" s="816"/>
      <c r="AD23" s="816"/>
      <c r="AE23" s="817"/>
      <c r="AF23" s="818">
        <v>294</v>
      </c>
      <c r="AG23" s="816"/>
      <c r="AH23" s="816"/>
      <c r="AI23" s="816"/>
      <c r="AJ23" s="819"/>
      <c r="AK23" s="820"/>
      <c r="AL23" s="821"/>
      <c r="AM23" s="821"/>
      <c r="AN23" s="821"/>
      <c r="AO23" s="821"/>
      <c r="AP23" s="816">
        <v>11163</v>
      </c>
      <c r="AQ23" s="816"/>
      <c r="AR23" s="816"/>
      <c r="AS23" s="816"/>
      <c r="AT23" s="816"/>
      <c r="AU23" s="822"/>
      <c r="AV23" s="822"/>
      <c r="AW23" s="822"/>
      <c r="AX23" s="822"/>
      <c r="AY23" s="823"/>
      <c r="AZ23" s="831" t="s">
        <v>131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2714</v>
      </c>
      <c r="R28" s="845"/>
      <c r="S28" s="845"/>
      <c r="T28" s="845"/>
      <c r="U28" s="845"/>
      <c r="V28" s="845">
        <v>2572</v>
      </c>
      <c r="W28" s="845"/>
      <c r="X28" s="845"/>
      <c r="Y28" s="845"/>
      <c r="Z28" s="845"/>
      <c r="AA28" s="845">
        <v>142</v>
      </c>
      <c r="AB28" s="845"/>
      <c r="AC28" s="845"/>
      <c r="AD28" s="845"/>
      <c r="AE28" s="846"/>
      <c r="AF28" s="847">
        <v>142</v>
      </c>
      <c r="AG28" s="845"/>
      <c r="AH28" s="845"/>
      <c r="AI28" s="845"/>
      <c r="AJ28" s="848"/>
      <c r="AK28" s="849">
        <v>260</v>
      </c>
      <c r="AL28" s="840"/>
      <c r="AM28" s="840"/>
      <c r="AN28" s="840"/>
      <c r="AO28" s="840"/>
      <c r="AP28" s="840" t="s">
        <v>573</v>
      </c>
      <c r="AQ28" s="840"/>
      <c r="AR28" s="840"/>
      <c r="AS28" s="840"/>
      <c r="AT28" s="840"/>
      <c r="AU28" s="840" t="s">
        <v>572</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397</v>
      </c>
      <c r="C29" s="778"/>
      <c r="D29" s="778"/>
      <c r="E29" s="778"/>
      <c r="F29" s="778"/>
      <c r="G29" s="778"/>
      <c r="H29" s="778"/>
      <c r="I29" s="778"/>
      <c r="J29" s="778"/>
      <c r="K29" s="778"/>
      <c r="L29" s="778"/>
      <c r="M29" s="778"/>
      <c r="N29" s="778"/>
      <c r="O29" s="778"/>
      <c r="P29" s="779"/>
      <c r="Q29" s="780">
        <v>2422</v>
      </c>
      <c r="R29" s="781"/>
      <c r="S29" s="781"/>
      <c r="T29" s="781"/>
      <c r="U29" s="781"/>
      <c r="V29" s="781">
        <v>2281</v>
      </c>
      <c r="W29" s="781"/>
      <c r="X29" s="781"/>
      <c r="Y29" s="781"/>
      <c r="Z29" s="781"/>
      <c r="AA29" s="781">
        <v>141</v>
      </c>
      <c r="AB29" s="781"/>
      <c r="AC29" s="781"/>
      <c r="AD29" s="781"/>
      <c r="AE29" s="782"/>
      <c r="AF29" s="783">
        <v>141</v>
      </c>
      <c r="AG29" s="784"/>
      <c r="AH29" s="784"/>
      <c r="AI29" s="784"/>
      <c r="AJ29" s="785"/>
      <c r="AK29" s="852">
        <v>438</v>
      </c>
      <c r="AL29" s="853"/>
      <c r="AM29" s="853"/>
      <c r="AN29" s="853"/>
      <c r="AO29" s="853"/>
      <c r="AP29" s="853" t="s">
        <v>572</v>
      </c>
      <c r="AQ29" s="853"/>
      <c r="AR29" s="853"/>
      <c r="AS29" s="853"/>
      <c r="AT29" s="853"/>
      <c r="AU29" s="853" t="s">
        <v>572</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398</v>
      </c>
      <c r="C30" s="778"/>
      <c r="D30" s="778"/>
      <c r="E30" s="778"/>
      <c r="F30" s="778"/>
      <c r="G30" s="778"/>
      <c r="H30" s="778"/>
      <c r="I30" s="778"/>
      <c r="J30" s="778"/>
      <c r="K30" s="778"/>
      <c r="L30" s="778"/>
      <c r="M30" s="778"/>
      <c r="N30" s="778"/>
      <c r="O30" s="778"/>
      <c r="P30" s="779"/>
      <c r="Q30" s="780">
        <v>446</v>
      </c>
      <c r="R30" s="781"/>
      <c r="S30" s="781"/>
      <c r="T30" s="781"/>
      <c r="U30" s="781"/>
      <c r="V30" s="781">
        <v>442</v>
      </c>
      <c r="W30" s="781"/>
      <c r="X30" s="781"/>
      <c r="Y30" s="781"/>
      <c r="Z30" s="781"/>
      <c r="AA30" s="781">
        <v>5</v>
      </c>
      <c r="AB30" s="781"/>
      <c r="AC30" s="781"/>
      <c r="AD30" s="781"/>
      <c r="AE30" s="782"/>
      <c r="AF30" s="783">
        <v>5</v>
      </c>
      <c r="AG30" s="784"/>
      <c r="AH30" s="784"/>
      <c r="AI30" s="784"/>
      <c r="AJ30" s="785"/>
      <c r="AK30" s="852">
        <v>319</v>
      </c>
      <c r="AL30" s="853"/>
      <c r="AM30" s="853"/>
      <c r="AN30" s="853"/>
      <c r="AO30" s="853"/>
      <c r="AP30" s="853" t="s">
        <v>572</v>
      </c>
      <c r="AQ30" s="853"/>
      <c r="AR30" s="853"/>
      <c r="AS30" s="853"/>
      <c r="AT30" s="853"/>
      <c r="AU30" s="853" t="s">
        <v>573</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148</v>
      </c>
      <c r="C31" s="778"/>
      <c r="D31" s="778"/>
      <c r="E31" s="778"/>
      <c r="F31" s="778"/>
      <c r="G31" s="778"/>
      <c r="H31" s="778"/>
      <c r="I31" s="778"/>
      <c r="J31" s="778"/>
      <c r="K31" s="778"/>
      <c r="L31" s="778"/>
      <c r="M31" s="778"/>
      <c r="N31" s="778"/>
      <c r="O31" s="778"/>
      <c r="P31" s="779"/>
      <c r="Q31" s="780">
        <v>2660</v>
      </c>
      <c r="R31" s="781"/>
      <c r="S31" s="781"/>
      <c r="T31" s="781"/>
      <c r="U31" s="781"/>
      <c r="V31" s="781">
        <v>2659</v>
      </c>
      <c r="W31" s="781"/>
      <c r="X31" s="781"/>
      <c r="Y31" s="781"/>
      <c r="Z31" s="781"/>
      <c r="AA31" s="781">
        <v>1</v>
      </c>
      <c r="AB31" s="781"/>
      <c r="AC31" s="781"/>
      <c r="AD31" s="781"/>
      <c r="AE31" s="782"/>
      <c r="AF31" s="783">
        <v>-134</v>
      </c>
      <c r="AG31" s="784"/>
      <c r="AH31" s="784"/>
      <c r="AI31" s="784"/>
      <c r="AJ31" s="785"/>
      <c r="AK31" s="852">
        <v>830</v>
      </c>
      <c r="AL31" s="853"/>
      <c r="AM31" s="853"/>
      <c r="AN31" s="853"/>
      <c r="AO31" s="853"/>
      <c r="AP31" s="853">
        <v>2763</v>
      </c>
      <c r="AQ31" s="853"/>
      <c r="AR31" s="853"/>
      <c r="AS31" s="853"/>
      <c r="AT31" s="853"/>
      <c r="AU31" s="853">
        <v>1942</v>
      </c>
      <c r="AV31" s="853"/>
      <c r="AW31" s="853"/>
      <c r="AX31" s="853"/>
      <c r="AY31" s="853"/>
      <c r="AZ31" s="854">
        <v>5.8</v>
      </c>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400</v>
      </c>
      <c r="C32" s="778"/>
      <c r="D32" s="778"/>
      <c r="E32" s="778"/>
      <c r="F32" s="778"/>
      <c r="G32" s="778"/>
      <c r="H32" s="778"/>
      <c r="I32" s="778"/>
      <c r="J32" s="778"/>
      <c r="K32" s="778"/>
      <c r="L32" s="778"/>
      <c r="M32" s="778"/>
      <c r="N32" s="778"/>
      <c r="O32" s="778"/>
      <c r="P32" s="779"/>
      <c r="Q32" s="780">
        <v>402</v>
      </c>
      <c r="R32" s="781"/>
      <c r="S32" s="781"/>
      <c r="T32" s="781"/>
      <c r="U32" s="781"/>
      <c r="V32" s="781">
        <v>398</v>
      </c>
      <c r="W32" s="781"/>
      <c r="X32" s="781"/>
      <c r="Y32" s="781"/>
      <c r="Z32" s="781"/>
      <c r="AA32" s="781">
        <v>4</v>
      </c>
      <c r="AB32" s="781"/>
      <c r="AC32" s="781"/>
      <c r="AD32" s="781"/>
      <c r="AE32" s="782"/>
      <c r="AF32" s="783">
        <v>4</v>
      </c>
      <c r="AG32" s="784"/>
      <c r="AH32" s="784"/>
      <c r="AI32" s="784"/>
      <c r="AJ32" s="785"/>
      <c r="AK32" s="852">
        <v>190</v>
      </c>
      <c r="AL32" s="853"/>
      <c r="AM32" s="853"/>
      <c r="AN32" s="853"/>
      <c r="AO32" s="853"/>
      <c r="AP32" s="853">
        <v>2654</v>
      </c>
      <c r="AQ32" s="853"/>
      <c r="AR32" s="853"/>
      <c r="AS32" s="853"/>
      <c r="AT32" s="853"/>
      <c r="AU32" s="853">
        <v>2025</v>
      </c>
      <c r="AV32" s="853"/>
      <c r="AW32" s="853"/>
      <c r="AX32" s="853"/>
      <c r="AY32" s="853"/>
      <c r="AZ32" s="854" t="s">
        <v>572</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402</v>
      </c>
      <c r="C33" s="778"/>
      <c r="D33" s="778"/>
      <c r="E33" s="778"/>
      <c r="F33" s="778"/>
      <c r="G33" s="778"/>
      <c r="H33" s="778"/>
      <c r="I33" s="778"/>
      <c r="J33" s="778"/>
      <c r="K33" s="778"/>
      <c r="L33" s="778"/>
      <c r="M33" s="778"/>
      <c r="N33" s="778"/>
      <c r="O33" s="778"/>
      <c r="P33" s="779"/>
      <c r="Q33" s="780">
        <v>116</v>
      </c>
      <c r="R33" s="781"/>
      <c r="S33" s="781"/>
      <c r="T33" s="781"/>
      <c r="U33" s="781"/>
      <c r="V33" s="781">
        <v>114</v>
      </c>
      <c r="W33" s="781"/>
      <c r="X33" s="781"/>
      <c r="Y33" s="781"/>
      <c r="Z33" s="781"/>
      <c r="AA33" s="781">
        <v>2</v>
      </c>
      <c r="AB33" s="781"/>
      <c r="AC33" s="781"/>
      <c r="AD33" s="781"/>
      <c r="AE33" s="782"/>
      <c r="AF33" s="783">
        <v>2</v>
      </c>
      <c r="AG33" s="784"/>
      <c r="AH33" s="784"/>
      <c r="AI33" s="784"/>
      <c r="AJ33" s="785"/>
      <c r="AK33" s="852">
        <v>89</v>
      </c>
      <c r="AL33" s="853"/>
      <c r="AM33" s="853"/>
      <c r="AN33" s="853"/>
      <c r="AO33" s="853"/>
      <c r="AP33" s="853">
        <v>734</v>
      </c>
      <c r="AQ33" s="853"/>
      <c r="AR33" s="853"/>
      <c r="AS33" s="853"/>
      <c r="AT33" s="853"/>
      <c r="AU33" s="853">
        <v>604</v>
      </c>
      <c r="AV33" s="853"/>
      <c r="AW33" s="853"/>
      <c r="AX33" s="853"/>
      <c r="AY33" s="853"/>
      <c r="AZ33" s="854" t="s">
        <v>572</v>
      </c>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403</v>
      </c>
      <c r="C34" s="778"/>
      <c r="D34" s="778"/>
      <c r="E34" s="778"/>
      <c r="F34" s="778"/>
      <c r="G34" s="778"/>
      <c r="H34" s="778"/>
      <c r="I34" s="778"/>
      <c r="J34" s="778"/>
      <c r="K34" s="778"/>
      <c r="L34" s="778"/>
      <c r="M34" s="778"/>
      <c r="N34" s="778"/>
      <c r="O34" s="778"/>
      <c r="P34" s="779"/>
      <c r="Q34" s="780">
        <v>95</v>
      </c>
      <c r="R34" s="781"/>
      <c r="S34" s="781"/>
      <c r="T34" s="781"/>
      <c r="U34" s="781"/>
      <c r="V34" s="781">
        <v>94</v>
      </c>
      <c r="W34" s="781"/>
      <c r="X34" s="781"/>
      <c r="Y34" s="781"/>
      <c r="Z34" s="781"/>
      <c r="AA34" s="781">
        <v>1</v>
      </c>
      <c r="AB34" s="781"/>
      <c r="AC34" s="781"/>
      <c r="AD34" s="781"/>
      <c r="AE34" s="782"/>
      <c r="AF34" s="783">
        <v>1</v>
      </c>
      <c r="AG34" s="784"/>
      <c r="AH34" s="784"/>
      <c r="AI34" s="784"/>
      <c r="AJ34" s="785"/>
      <c r="AK34" s="852">
        <v>40</v>
      </c>
      <c r="AL34" s="853"/>
      <c r="AM34" s="853"/>
      <c r="AN34" s="853"/>
      <c r="AO34" s="853"/>
      <c r="AP34" s="853">
        <v>213</v>
      </c>
      <c r="AQ34" s="853"/>
      <c r="AR34" s="853"/>
      <c r="AS34" s="853"/>
      <c r="AT34" s="853"/>
      <c r="AU34" s="853">
        <v>147</v>
      </c>
      <c r="AV34" s="853"/>
      <c r="AW34" s="853"/>
      <c r="AX34" s="853"/>
      <c r="AY34" s="853"/>
      <c r="AZ34" s="854" t="s">
        <v>575</v>
      </c>
      <c r="BA34" s="854"/>
      <c r="BB34" s="854"/>
      <c r="BC34" s="854"/>
      <c r="BD34" s="854"/>
      <c r="BE34" s="850" t="s">
        <v>401</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404</v>
      </c>
      <c r="C35" s="778"/>
      <c r="D35" s="778"/>
      <c r="E35" s="778"/>
      <c r="F35" s="778"/>
      <c r="G35" s="778"/>
      <c r="H35" s="778"/>
      <c r="I35" s="778"/>
      <c r="J35" s="778"/>
      <c r="K35" s="778"/>
      <c r="L35" s="778"/>
      <c r="M35" s="778"/>
      <c r="N35" s="778"/>
      <c r="O35" s="778"/>
      <c r="P35" s="779"/>
      <c r="Q35" s="780">
        <v>3</v>
      </c>
      <c r="R35" s="781"/>
      <c r="S35" s="781"/>
      <c r="T35" s="781"/>
      <c r="U35" s="781"/>
      <c r="V35" s="781">
        <v>1</v>
      </c>
      <c r="W35" s="781"/>
      <c r="X35" s="781"/>
      <c r="Y35" s="781"/>
      <c r="Z35" s="781"/>
      <c r="AA35" s="781">
        <v>2</v>
      </c>
      <c r="AB35" s="781"/>
      <c r="AC35" s="781"/>
      <c r="AD35" s="781"/>
      <c r="AE35" s="782"/>
      <c r="AF35" s="783">
        <v>8</v>
      </c>
      <c r="AG35" s="784"/>
      <c r="AH35" s="784"/>
      <c r="AI35" s="784"/>
      <c r="AJ35" s="785"/>
      <c r="AK35" s="852" t="s">
        <v>573</v>
      </c>
      <c r="AL35" s="853"/>
      <c r="AM35" s="853"/>
      <c r="AN35" s="853"/>
      <c r="AO35" s="853"/>
      <c r="AP35" s="853" t="s">
        <v>574</v>
      </c>
      <c r="AQ35" s="853"/>
      <c r="AR35" s="853"/>
      <c r="AS35" s="853"/>
      <c r="AT35" s="853"/>
      <c r="AU35" s="853" t="s">
        <v>572</v>
      </c>
      <c r="AV35" s="853"/>
      <c r="AW35" s="853"/>
      <c r="AX35" s="853"/>
      <c r="AY35" s="853"/>
      <c r="AZ35" s="854" t="s">
        <v>573</v>
      </c>
      <c r="BA35" s="854"/>
      <c r="BB35" s="854"/>
      <c r="BC35" s="854"/>
      <c r="BD35" s="854"/>
      <c r="BE35" s="850" t="s">
        <v>401</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405</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384</v>
      </c>
      <c r="B63" s="812" t="s">
        <v>406</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168</v>
      </c>
      <c r="AG63" s="864"/>
      <c r="AH63" s="864"/>
      <c r="AI63" s="864"/>
      <c r="AJ63" s="865"/>
      <c r="AK63" s="866"/>
      <c r="AL63" s="861"/>
      <c r="AM63" s="861"/>
      <c r="AN63" s="861"/>
      <c r="AO63" s="861"/>
      <c r="AP63" s="864">
        <v>6364</v>
      </c>
      <c r="AQ63" s="864"/>
      <c r="AR63" s="864"/>
      <c r="AS63" s="864"/>
      <c r="AT63" s="864"/>
      <c r="AU63" s="864">
        <v>4718</v>
      </c>
      <c r="AV63" s="864"/>
      <c r="AW63" s="864"/>
      <c r="AX63" s="864"/>
      <c r="AY63" s="864"/>
      <c r="AZ63" s="868"/>
      <c r="BA63" s="868"/>
      <c r="BB63" s="868"/>
      <c r="BC63" s="868"/>
      <c r="BD63" s="868"/>
      <c r="BE63" s="869"/>
      <c r="BF63" s="869"/>
      <c r="BG63" s="869"/>
      <c r="BH63" s="869"/>
      <c r="BI63" s="870"/>
      <c r="BJ63" s="871" t="s">
        <v>131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410</v>
      </c>
      <c r="W66" s="740"/>
      <c r="X66" s="740"/>
      <c r="Y66" s="740"/>
      <c r="Z66" s="741"/>
      <c r="AA66" s="739" t="s">
        <v>390</v>
      </c>
      <c r="AB66" s="740"/>
      <c r="AC66" s="740"/>
      <c r="AD66" s="740"/>
      <c r="AE66" s="741"/>
      <c r="AF66" s="874" t="s">
        <v>391</v>
      </c>
      <c r="AG66" s="835"/>
      <c r="AH66" s="835"/>
      <c r="AI66" s="835"/>
      <c r="AJ66" s="875"/>
      <c r="AK66" s="739" t="s">
        <v>411</v>
      </c>
      <c r="AL66" s="763"/>
      <c r="AM66" s="763"/>
      <c r="AN66" s="763"/>
      <c r="AO66" s="764"/>
      <c r="AP66" s="739" t="s">
        <v>393</v>
      </c>
      <c r="AQ66" s="740"/>
      <c r="AR66" s="740"/>
      <c r="AS66" s="740"/>
      <c r="AT66" s="741"/>
      <c r="AU66" s="739" t="s">
        <v>412</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560</v>
      </c>
      <c r="C68" s="892"/>
      <c r="D68" s="892"/>
      <c r="E68" s="892"/>
      <c r="F68" s="892"/>
      <c r="G68" s="892"/>
      <c r="H68" s="892"/>
      <c r="I68" s="892"/>
      <c r="J68" s="892"/>
      <c r="K68" s="892"/>
      <c r="L68" s="892"/>
      <c r="M68" s="892"/>
      <c r="N68" s="892"/>
      <c r="O68" s="892"/>
      <c r="P68" s="893"/>
      <c r="Q68" s="894">
        <v>8623</v>
      </c>
      <c r="R68" s="888"/>
      <c r="S68" s="888"/>
      <c r="T68" s="888"/>
      <c r="U68" s="888"/>
      <c r="V68" s="888">
        <v>7287</v>
      </c>
      <c r="W68" s="888"/>
      <c r="X68" s="888"/>
      <c r="Y68" s="888"/>
      <c r="Z68" s="888"/>
      <c r="AA68" s="888">
        <v>1336</v>
      </c>
      <c r="AB68" s="888"/>
      <c r="AC68" s="888"/>
      <c r="AD68" s="888"/>
      <c r="AE68" s="888"/>
      <c r="AF68" s="888">
        <v>5558</v>
      </c>
      <c r="AG68" s="888"/>
      <c r="AH68" s="888"/>
      <c r="AI68" s="888"/>
      <c r="AJ68" s="888"/>
      <c r="AK68" s="888">
        <v>149</v>
      </c>
      <c r="AL68" s="888"/>
      <c r="AM68" s="888"/>
      <c r="AN68" s="888"/>
      <c r="AO68" s="888"/>
      <c r="AP68" s="888">
        <v>11882</v>
      </c>
      <c r="AQ68" s="888"/>
      <c r="AR68" s="888"/>
      <c r="AS68" s="888"/>
      <c r="AT68" s="888"/>
      <c r="AU68" s="888">
        <v>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561</v>
      </c>
      <c r="C69" s="896"/>
      <c r="D69" s="896"/>
      <c r="E69" s="896"/>
      <c r="F69" s="896"/>
      <c r="G69" s="896"/>
      <c r="H69" s="896"/>
      <c r="I69" s="896"/>
      <c r="J69" s="896"/>
      <c r="K69" s="896"/>
      <c r="L69" s="896"/>
      <c r="M69" s="896"/>
      <c r="N69" s="896"/>
      <c r="O69" s="896"/>
      <c r="P69" s="897"/>
      <c r="Q69" s="898">
        <v>8222</v>
      </c>
      <c r="R69" s="853"/>
      <c r="S69" s="853"/>
      <c r="T69" s="853"/>
      <c r="U69" s="853"/>
      <c r="V69" s="853">
        <v>7894</v>
      </c>
      <c r="W69" s="853"/>
      <c r="X69" s="853"/>
      <c r="Y69" s="853"/>
      <c r="Z69" s="853"/>
      <c r="AA69" s="853">
        <v>328</v>
      </c>
      <c r="AB69" s="853"/>
      <c r="AC69" s="853"/>
      <c r="AD69" s="853"/>
      <c r="AE69" s="853"/>
      <c r="AF69" s="853">
        <v>252</v>
      </c>
      <c r="AG69" s="853"/>
      <c r="AH69" s="853"/>
      <c r="AI69" s="853"/>
      <c r="AJ69" s="853"/>
      <c r="AK69" s="853">
        <v>352</v>
      </c>
      <c r="AL69" s="853"/>
      <c r="AM69" s="853"/>
      <c r="AN69" s="853"/>
      <c r="AO69" s="853"/>
      <c r="AP69" s="853">
        <v>4858</v>
      </c>
      <c r="AQ69" s="853"/>
      <c r="AR69" s="853"/>
      <c r="AS69" s="853"/>
      <c r="AT69" s="853"/>
      <c r="AU69" s="853">
        <v>188</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562</v>
      </c>
      <c r="C70" s="896"/>
      <c r="D70" s="896"/>
      <c r="E70" s="896"/>
      <c r="F70" s="896"/>
      <c r="G70" s="896"/>
      <c r="H70" s="896"/>
      <c r="I70" s="896"/>
      <c r="J70" s="896"/>
      <c r="K70" s="896"/>
      <c r="L70" s="896"/>
      <c r="M70" s="896"/>
      <c r="N70" s="896"/>
      <c r="O70" s="896"/>
      <c r="P70" s="897"/>
      <c r="Q70" s="898">
        <v>3264</v>
      </c>
      <c r="R70" s="853"/>
      <c r="S70" s="853"/>
      <c r="T70" s="853"/>
      <c r="U70" s="853"/>
      <c r="V70" s="853">
        <v>3187</v>
      </c>
      <c r="W70" s="853"/>
      <c r="X70" s="853"/>
      <c r="Y70" s="853"/>
      <c r="Z70" s="853"/>
      <c r="AA70" s="853">
        <v>78</v>
      </c>
      <c r="AB70" s="853"/>
      <c r="AC70" s="853"/>
      <c r="AD70" s="853"/>
      <c r="AE70" s="853"/>
      <c r="AF70" s="853">
        <v>78</v>
      </c>
      <c r="AG70" s="853"/>
      <c r="AH70" s="853"/>
      <c r="AI70" s="853"/>
      <c r="AJ70" s="853"/>
      <c r="AK70" s="853" t="s">
        <v>572</v>
      </c>
      <c r="AL70" s="853"/>
      <c r="AM70" s="853"/>
      <c r="AN70" s="853"/>
      <c r="AO70" s="853"/>
      <c r="AP70" s="853">
        <v>733</v>
      </c>
      <c r="AQ70" s="853"/>
      <c r="AR70" s="853"/>
      <c r="AS70" s="853"/>
      <c r="AT70" s="853"/>
      <c r="AU70" s="853" t="s">
        <v>577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563</v>
      </c>
      <c r="C71" s="896"/>
      <c r="D71" s="896"/>
      <c r="E71" s="896"/>
      <c r="F71" s="896"/>
      <c r="G71" s="896"/>
      <c r="H71" s="896"/>
      <c r="I71" s="896"/>
      <c r="J71" s="896"/>
      <c r="K71" s="896"/>
      <c r="L71" s="896"/>
      <c r="M71" s="896"/>
      <c r="N71" s="896"/>
      <c r="O71" s="896"/>
      <c r="P71" s="897"/>
      <c r="Q71" s="898">
        <v>333</v>
      </c>
      <c r="R71" s="853"/>
      <c r="S71" s="853"/>
      <c r="T71" s="853"/>
      <c r="U71" s="853"/>
      <c r="V71" s="853">
        <v>319</v>
      </c>
      <c r="W71" s="853"/>
      <c r="X71" s="853"/>
      <c r="Y71" s="853"/>
      <c r="Z71" s="853"/>
      <c r="AA71" s="853">
        <v>14</v>
      </c>
      <c r="AB71" s="853"/>
      <c r="AC71" s="853"/>
      <c r="AD71" s="853"/>
      <c r="AE71" s="853"/>
      <c r="AF71" s="853">
        <v>14</v>
      </c>
      <c r="AG71" s="853"/>
      <c r="AH71" s="853"/>
      <c r="AI71" s="853"/>
      <c r="AJ71" s="853"/>
      <c r="AK71" s="853" t="s">
        <v>572</v>
      </c>
      <c r="AL71" s="853"/>
      <c r="AM71" s="853"/>
      <c r="AN71" s="853"/>
      <c r="AO71" s="853"/>
      <c r="AP71" s="853" t="s">
        <v>579</v>
      </c>
      <c r="AQ71" s="853"/>
      <c r="AR71" s="853"/>
      <c r="AS71" s="853"/>
      <c r="AT71" s="853"/>
      <c r="AU71" s="853" t="s">
        <v>573</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564</v>
      </c>
      <c r="C72" s="896"/>
      <c r="D72" s="896"/>
      <c r="E72" s="896"/>
      <c r="F72" s="896"/>
      <c r="G72" s="896"/>
      <c r="H72" s="896"/>
      <c r="I72" s="896"/>
      <c r="J72" s="896"/>
      <c r="K72" s="896"/>
      <c r="L72" s="896"/>
      <c r="M72" s="896"/>
      <c r="N72" s="896"/>
      <c r="O72" s="896"/>
      <c r="P72" s="897"/>
      <c r="Q72" s="898">
        <v>21</v>
      </c>
      <c r="R72" s="853"/>
      <c r="S72" s="853"/>
      <c r="T72" s="853"/>
      <c r="U72" s="853"/>
      <c r="V72" s="853">
        <v>6</v>
      </c>
      <c r="W72" s="853"/>
      <c r="X72" s="853"/>
      <c r="Y72" s="853"/>
      <c r="Z72" s="853"/>
      <c r="AA72" s="853">
        <v>15</v>
      </c>
      <c r="AB72" s="853"/>
      <c r="AC72" s="853"/>
      <c r="AD72" s="853"/>
      <c r="AE72" s="853"/>
      <c r="AF72" s="853">
        <v>15</v>
      </c>
      <c r="AG72" s="853"/>
      <c r="AH72" s="853"/>
      <c r="AI72" s="853"/>
      <c r="AJ72" s="853"/>
      <c r="AK72" s="853" t="s">
        <v>573</v>
      </c>
      <c r="AL72" s="853"/>
      <c r="AM72" s="853"/>
      <c r="AN72" s="853"/>
      <c r="AO72" s="853"/>
      <c r="AP72" s="853" t="s">
        <v>579</v>
      </c>
      <c r="AQ72" s="853"/>
      <c r="AR72" s="853"/>
      <c r="AS72" s="853"/>
      <c r="AT72" s="853"/>
      <c r="AU72" s="853" t="s">
        <v>577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565</v>
      </c>
      <c r="C73" s="896"/>
      <c r="D73" s="896"/>
      <c r="E73" s="896"/>
      <c r="F73" s="896"/>
      <c r="G73" s="896"/>
      <c r="H73" s="896"/>
      <c r="I73" s="896"/>
      <c r="J73" s="896"/>
      <c r="K73" s="896"/>
      <c r="L73" s="896"/>
      <c r="M73" s="896"/>
      <c r="N73" s="896"/>
      <c r="O73" s="896"/>
      <c r="P73" s="897"/>
      <c r="Q73" s="898">
        <v>887</v>
      </c>
      <c r="R73" s="853"/>
      <c r="S73" s="853"/>
      <c r="T73" s="853"/>
      <c r="U73" s="853"/>
      <c r="V73" s="853">
        <v>861</v>
      </c>
      <c r="W73" s="853"/>
      <c r="X73" s="853"/>
      <c r="Y73" s="853"/>
      <c r="Z73" s="853"/>
      <c r="AA73" s="853">
        <v>26</v>
      </c>
      <c r="AB73" s="853"/>
      <c r="AC73" s="853"/>
      <c r="AD73" s="853"/>
      <c r="AE73" s="853"/>
      <c r="AF73" s="853">
        <v>26</v>
      </c>
      <c r="AG73" s="853"/>
      <c r="AH73" s="853"/>
      <c r="AI73" s="853"/>
      <c r="AJ73" s="853"/>
      <c r="AK73" s="853">
        <v>20</v>
      </c>
      <c r="AL73" s="853"/>
      <c r="AM73" s="853"/>
      <c r="AN73" s="853"/>
      <c r="AO73" s="853"/>
      <c r="AP73" s="853" t="s">
        <v>579</v>
      </c>
      <c r="AQ73" s="853"/>
      <c r="AR73" s="853"/>
      <c r="AS73" s="853"/>
      <c r="AT73" s="853"/>
      <c r="AU73" s="853" t="s">
        <v>572</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566</v>
      </c>
      <c r="C74" s="896"/>
      <c r="D74" s="896"/>
      <c r="E74" s="896"/>
      <c r="F74" s="896"/>
      <c r="G74" s="896"/>
      <c r="H74" s="896"/>
      <c r="I74" s="896"/>
      <c r="J74" s="896"/>
      <c r="K74" s="896"/>
      <c r="L74" s="896"/>
      <c r="M74" s="896"/>
      <c r="N74" s="896"/>
      <c r="O74" s="896"/>
      <c r="P74" s="897"/>
      <c r="Q74" s="898">
        <v>12076</v>
      </c>
      <c r="R74" s="853"/>
      <c r="S74" s="853"/>
      <c r="T74" s="853"/>
      <c r="U74" s="853"/>
      <c r="V74" s="853">
        <v>9088</v>
      </c>
      <c r="W74" s="853"/>
      <c r="X74" s="853"/>
      <c r="Y74" s="853"/>
      <c r="Z74" s="853"/>
      <c r="AA74" s="853">
        <v>2988</v>
      </c>
      <c r="AB74" s="853"/>
      <c r="AC74" s="853"/>
      <c r="AD74" s="853"/>
      <c r="AE74" s="853"/>
      <c r="AF74" s="853">
        <v>2988</v>
      </c>
      <c r="AG74" s="853"/>
      <c r="AH74" s="853"/>
      <c r="AI74" s="853"/>
      <c r="AJ74" s="853"/>
      <c r="AK74" s="853" t="s">
        <v>572</v>
      </c>
      <c r="AL74" s="853"/>
      <c r="AM74" s="853"/>
      <c r="AN74" s="853"/>
      <c r="AO74" s="853"/>
      <c r="AP74" s="853" t="s">
        <v>579</v>
      </c>
      <c r="AQ74" s="853"/>
      <c r="AR74" s="853"/>
      <c r="AS74" s="853"/>
      <c r="AT74" s="853"/>
      <c r="AU74" s="853" t="s">
        <v>573</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567</v>
      </c>
      <c r="C75" s="896"/>
      <c r="D75" s="896"/>
      <c r="E75" s="896"/>
      <c r="F75" s="896"/>
      <c r="G75" s="896"/>
      <c r="H75" s="896"/>
      <c r="I75" s="896"/>
      <c r="J75" s="896"/>
      <c r="K75" s="896"/>
      <c r="L75" s="896"/>
      <c r="M75" s="896"/>
      <c r="N75" s="896"/>
      <c r="O75" s="896"/>
      <c r="P75" s="897"/>
      <c r="Q75" s="901">
        <v>176</v>
      </c>
      <c r="R75" s="902"/>
      <c r="S75" s="902"/>
      <c r="T75" s="902"/>
      <c r="U75" s="852"/>
      <c r="V75" s="903">
        <v>173</v>
      </c>
      <c r="W75" s="902"/>
      <c r="X75" s="902"/>
      <c r="Y75" s="902"/>
      <c r="Z75" s="852"/>
      <c r="AA75" s="903">
        <v>3</v>
      </c>
      <c r="AB75" s="902"/>
      <c r="AC75" s="902"/>
      <c r="AD75" s="902"/>
      <c r="AE75" s="852"/>
      <c r="AF75" s="903">
        <v>3</v>
      </c>
      <c r="AG75" s="902"/>
      <c r="AH75" s="902"/>
      <c r="AI75" s="902"/>
      <c r="AJ75" s="852"/>
      <c r="AK75" s="903">
        <v>7</v>
      </c>
      <c r="AL75" s="902"/>
      <c r="AM75" s="902"/>
      <c r="AN75" s="902"/>
      <c r="AO75" s="852"/>
      <c r="AP75" s="903" t="s">
        <v>580</v>
      </c>
      <c r="AQ75" s="902"/>
      <c r="AR75" s="902"/>
      <c r="AS75" s="902"/>
      <c r="AT75" s="852"/>
      <c r="AU75" s="903" t="s">
        <v>573</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568</v>
      </c>
      <c r="C76" s="896"/>
      <c r="D76" s="896"/>
      <c r="E76" s="896"/>
      <c r="F76" s="896"/>
      <c r="G76" s="896"/>
      <c r="H76" s="896"/>
      <c r="I76" s="896"/>
      <c r="J76" s="896"/>
      <c r="K76" s="896"/>
      <c r="L76" s="896"/>
      <c r="M76" s="896"/>
      <c r="N76" s="896"/>
      <c r="O76" s="896"/>
      <c r="P76" s="897"/>
      <c r="Q76" s="901">
        <v>506</v>
      </c>
      <c r="R76" s="902"/>
      <c r="S76" s="902"/>
      <c r="T76" s="902"/>
      <c r="U76" s="852"/>
      <c r="V76" s="903">
        <v>480</v>
      </c>
      <c r="W76" s="902"/>
      <c r="X76" s="902"/>
      <c r="Y76" s="902"/>
      <c r="Z76" s="852"/>
      <c r="AA76" s="903">
        <v>26</v>
      </c>
      <c r="AB76" s="902"/>
      <c r="AC76" s="902"/>
      <c r="AD76" s="902"/>
      <c r="AE76" s="852"/>
      <c r="AF76" s="903">
        <v>26</v>
      </c>
      <c r="AG76" s="902"/>
      <c r="AH76" s="902"/>
      <c r="AI76" s="902"/>
      <c r="AJ76" s="852"/>
      <c r="AK76" s="903">
        <v>20</v>
      </c>
      <c r="AL76" s="902"/>
      <c r="AM76" s="902"/>
      <c r="AN76" s="902"/>
      <c r="AO76" s="852"/>
      <c r="AP76" s="903" t="s">
        <v>581</v>
      </c>
      <c r="AQ76" s="902"/>
      <c r="AR76" s="902"/>
      <c r="AS76" s="902"/>
      <c r="AT76" s="852"/>
      <c r="AU76" s="903" t="s">
        <v>573</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569</v>
      </c>
      <c r="C77" s="896"/>
      <c r="D77" s="896"/>
      <c r="E77" s="896"/>
      <c r="F77" s="896"/>
      <c r="G77" s="896"/>
      <c r="H77" s="896"/>
      <c r="I77" s="896"/>
      <c r="J77" s="896"/>
      <c r="K77" s="896"/>
      <c r="L77" s="896"/>
      <c r="M77" s="896"/>
      <c r="N77" s="896"/>
      <c r="O77" s="896"/>
      <c r="P77" s="897"/>
      <c r="Q77" s="901">
        <v>166934</v>
      </c>
      <c r="R77" s="902"/>
      <c r="S77" s="902"/>
      <c r="T77" s="902"/>
      <c r="U77" s="852"/>
      <c r="V77" s="903">
        <v>162366</v>
      </c>
      <c r="W77" s="902"/>
      <c r="X77" s="902"/>
      <c r="Y77" s="902"/>
      <c r="Z77" s="852"/>
      <c r="AA77" s="903">
        <v>4567</v>
      </c>
      <c r="AB77" s="902"/>
      <c r="AC77" s="902"/>
      <c r="AD77" s="902"/>
      <c r="AE77" s="852"/>
      <c r="AF77" s="903">
        <v>4564</v>
      </c>
      <c r="AG77" s="902"/>
      <c r="AH77" s="902"/>
      <c r="AI77" s="902"/>
      <c r="AJ77" s="852"/>
      <c r="AK77" s="903">
        <v>2257</v>
      </c>
      <c r="AL77" s="902"/>
      <c r="AM77" s="902"/>
      <c r="AN77" s="902"/>
      <c r="AO77" s="852"/>
      <c r="AP77" s="903" t="s">
        <v>579</v>
      </c>
      <c r="AQ77" s="902"/>
      <c r="AR77" s="902"/>
      <c r="AS77" s="902"/>
      <c r="AT77" s="852"/>
      <c r="AU77" s="903" t="s">
        <v>572</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570</v>
      </c>
      <c r="C78" s="896"/>
      <c r="D78" s="896"/>
      <c r="E78" s="896"/>
      <c r="F78" s="896"/>
      <c r="G78" s="896"/>
      <c r="H78" s="896"/>
      <c r="I78" s="896"/>
      <c r="J78" s="896"/>
      <c r="K78" s="896"/>
      <c r="L78" s="896"/>
      <c r="M78" s="896"/>
      <c r="N78" s="896"/>
      <c r="O78" s="896"/>
      <c r="P78" s="897"/>
      <c r="Q78" s="898">
        <v>387</v>
      </c>
      <c r="R78" s="853"/>
      <c r="S78" s="853"/>
      <c r="T78" s="853"/>
      <c r="U78" s="853"/>
      <c r="V78" s="853">
        <v>344</v>
      </c>
      <c r="W78" s="853"/>
      <c r="X78" s="853"/>
      <c r="Y78" s="853"/>
      <c r="Z78" s="853"/>
      <c r="AA78" s="853">
        <v>43</v>
      </c>
      <c r="AB78" s="853"/>
      <c r="AC78" s="853"/>
      <c r="AD78" s="853"/>
      <c r="AE78" s="853"/>
      <c r="AF78" s="853">
        <v>43</v>
      </c>
      <c r="AG78" s="853"/>
      <c r="AH78" s="853"/>
      <c r="AI78" s="853"/>
      <c r="AJ78" s="853"/>
      <c r="AK78" s="853">
        <v>62</v>
      </c>
      <c r="AL78" s="853"/>
      <c r="AM78" s="853"/>
      <c r="AN78" s="853"/>
      <c r="AO78" s="853"/>
      <c r="AP78" s="853" t="s">
        <v>578</v>
      </c>
      <c r="AQ78" s="853"/>
      <c r="AR78" s="853"/>
      <c r="AS78" s="853"/>
      <c r="AT78" s="853"/>
      <c r="AU78" s="853" t="s">
        <v>572</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384</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13567</v>
      </c>
      <c r="AG88" s="864"/>
      <c r="AH88" s="864"/>
      <c r="AI88" s="864"/>
      <c r="AJ88" s="864"/>
      <c r="AK88" s="861"/>
      <c r="AL88" s="861"/>
      <c r="AM88" s="861"/>
      <c r="AN88" s="861"/>
      <c r="AO88" s="861"/>
      <c r="AP88" s="864">
        <v>17473</v>
      </c>
      <c r="AQ88" s="864"/>
      <c r="AR88" s="864"/>
      <c r="AS88" s="864"/>
      <c r="AT88" s="864"/>
      <c r="AU88" s="864">
        <v>193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15</v>
      </c>
      <c r="CS102" s="872"/>
      <c r="CT102" s="872"/>
      <c r="CU102" s="872"/>
      <c r="CV102" s="915"/>
      <c r="CW102" s="914" t="s">
        <v>573</v>
      </c>
      <c r="CX102" s="872"/>
      <c r="CY102" s="872"/>
      <c r="CZ102" s="872"/>
      <c r="DA102" s="915"/>
      <c r="DB102" s="914" t="s">
        <v>572</v>
      </c>
      <c r="DC102" s="872"/>
      <c r="DD102" s="872"/>
      <c r="DE102" s="872"/>
      <c r="DF102" s="915"/>
      <c r="DG102" s="914" t="s">
        <v>573</v>
      </c>
      <c r="DH102" s="872"/>
      <c r="DI102" s="872"/>
      <c r="DJ102" s="872"/>
      <c r="DK102" s="915"/>
      <c r="DL102" s="914" t="s">
        <v>573</v>
      </c>
      <c r="DM102" s="872"/>
      <c r="DN102" s="872"/>
      <c r="DO102" s="872"/>
      <c r="DP102" s="915"/>
      <c r="DQ102" s="914" t="s">
        <v>575</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302</v>
      </c>
      <c r="AG109" s="917"/>
      <c r="AH109" s="917"/>
      <c r="AI109" s="917"/>
      <c r="AJ109" s="918"/>
      <c r="AK109" s="916" t="s">
        <v>301</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302</v>
      </c>
      <c r="BW109" s="917"/>
      <c r="BX109" s="917"/>
      <c r="BY109" s="917"/>
      <c r="BZ109" s="918"/>
      <c r="CA109" s="916" t="s">
        <v>301</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302</v>
      </c>
      <c r="DM109" s="917"/>
      <c r="DN109" s="917"/>
      <c r="DO109" s="917"/>
      <c r="DP109" s="918"/>
      <c r="DQ109" s="916" t="s">
        <v>301</v>
      </c>
      <c r="DR109" s="917"/>
      <c r="DS109" s="917"/>
      <c r="DT109" s="917"/>
      <c r="DU109" s="918"/>
      <c r="DV109" s="916" t="s">
        <v>423</v>
      </c>
      <c r="DW109" s="917"/>
      <c r="DX109" s="917"/>
      <c r="DY109" s="917"/>
      <c r="DZ109" s="919"/>
    </row>
    <row r="110" spans="1:131" s="226" customFormat="1" ht="26.25" customHeight="1" x14ac:dyDescent="0.15">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1172634</v>
      </c>
      <c r="AB110" s="924"/>
      <c r="AC110" s="924"/>
      <c r="AD110" s="924"/>
      <c r="AE110" s="925"/>
      <c r="AF110" s="926">
        <v>1140306</v>
      </c>
      <c r="AG110" s="924"/>
      <c r="AH110" s="924"/>
      <c r="AI110" s="924"/>
      <c r="AJ110" s="925"/>
      <c r="AK110" s="926">
        <v>1192914</v>
      </c>
      <c r="AL110" s="924"/>
      <c r="AM110" s="924"/>
      <c r="AN110" s="924"/>
      <c r="AO110" s="925"/>
      <c r="AP110" s="927">
        <v>24</v>
      </c>
      <c r="AQ110" s="928"/>
      <c r="AR110" s="928"/>
      <c r="AS110" s="928"/>
      <c r="AT110" s="929"/>
      <c r="AU110" s="930" t="s">
        <v>65</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11081991</v>
      </c>
      <c r="BR110" s="959"/>
      <c r="BS110" s="959"/>
      <c r="BT110" s="959"/>
      <c r="BU110" s="959"/>
      <c r="BV110" s="959">
        <v>11030556</v>
      </c>
      <c r="BW110" s="959"/>
      <c r="BX110" s="959"/>
      <c r="BY110" s="959"/>
      <c r="BZ110" s="959"/>
      <c r="CA110" s="959">
        <v>11163198</v>
      </c>
      <c r="CB110" s="959"/>
      <c r="CC110" s="959"/>
      <c r="CD110" s="959"/>
      <c r="CE110" s="959"/>
      <c r="CF110" s="973">
        <v>224.2</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131</v>
      </c>
      <c r="DH110" s="959"/>
      <c r="DI110" s="959"/>
      <c r="DJ110" s="959"/>
      <c r="DK110" s="959"/>
      <c r="DL110" s="959" t="s">
        <v>131</v>
      </c>
      <c r="DM110" s="959"/>
      <c r="DN110" s="959"/>
      <c r="DO110" s="959"/>
      <c r="DP110" s="959"/>
      <c r="DQ110" s="959" t="s">
        <v>131</v>
      </c>
      <c r="DR110" s="959"/>
      <c r="DS110" s="959"/>
      <c r="DT110" s="959"/>
      <c r="DU110" s="959"/>
      <c r="DV110" s="960" t="s">
        <v>131</v>
      </c>
      <c r="DW110" s="960"/>
      <c r="DX110" s="960"/>
      <c r="DY110" s="960"/>
      <c r="DZ110" s="961"/>
    </row>
    <row r="111" spans="1:131" s="226" customFormat="1" ht="26.25" customHeight="1" x14ac:dyDescent="0.15">
      <c r="A111" s="962" t="s">
        <v>429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131</v>
      </c>
      <c r="AB111" s="966"/>
      <c r="AC111" s="966"/>
      <c r="AD111" s="966"/>
      <c r="AE111" s="967"/>
      <c r="AF111" s="968" t="s">
        <v>131</v>
      </c>
      <c r="AG111" s="966"/>
      <c r="AH111" s="966"/>
      <c r="AI111" s="966"/>
      <c r="AJ111" s="967"/>
      <c r="AK111" s="968" t="s">
        <v>131</v>
      </c>
      <c r="AL111" s="966"/>
      <c r="AM111" s="966"/>
      <c r="AN111" s="966"/>
      <c r="AO111" s="967"/>
      <c r="AP111" s="969" t="s">
        <v>131</v>
      </c>
      <c r="AQ111" s="970"/>
      <c r="AR111" s="970"/>
      <c r="AS111" s="970"/>
      <c r="AT111" s="971"/>
      <c r="AU111" s="932"/>
      <c r="AV111" s="933"/>
      <c r="AW111" s="933"/>
      <c r="AX111" s="933"/>
      <c r="AY111" s="933"/>
      <c r="AZ111" s="981" t="s">
        <v>430</v>
      </c>
      <c r="BA111" s="982"/>
      <c r="BB111" s="982"/>
      <c r="BC111" s="982"/>
      <c r="BD111" s="982"/>
      <c r="BE111" s="982"/>
      <c r="BF111" s="982"/>
      <c r="BG111" s="982"/>
      <c r="BH111" s="982"/>
      <c r="BI111" s="982"/>
      <c r="BJ111" s="982"/>
      <c r="BK111" s="982"/>
      <c r="BL111" s="982"/>
      <c r="BM111" s="982"/>
      <c r="BN111" s="982"/>
      <c r="BO111" s="982"/>
      <c r="BP111" s="983"/>
      <c r="BQ111" s="951" t="s">
        <v>131</v>
      </c>
      <c r="BR111" s="952"/>
      <c r="BS111" s="952"/>
      <c r="BT111" s="952"/>
      <c r="BU111" s="952"/>
      <c r="BV111" s="952" t="s">
        <v>131</v>
      </c>
      <c r="BW111" s="952"/>
      <c r="BX111" s="952"/>
      <c r="BY111" s="952"/>
      <c r="BZ111" s="952"/>
      <c r="CA111" s="952" t="s">
        <v>131</v>
      </c>
      <c r="CB111" s="952"/>
      <c r="CC111" s="952"/>
      <c r="CD111" s="952"/>
      <c r="CE111" s="952"/>
      <c r="CF111" s="946" t="s">
        <v>131</v>
      </c>
      <c r="CG111" s="947"/>
      <c r="CH111" s="947"/>
      <c r="CI111" s="947"/>
      <c r="CJ111" s="947"/>
      <c r="CK111" s="977"/>
      <c r="CL111" s="978"/>
      <c r="CM111" s="948" t="s">
        <v>431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131</v>
      </c>
      <c r="DH111" s="952"/>
      <c r="DI111" s="952"/>
      <c r="DJ111" s="952"/>
      <c r="DK111" s="952"/>
      <c r="DL111" s="952" t="s">
        <v>131</v>
      </c>
      <c r="DM111" s="952"/>
      <c r="DN111" s="952"/>
      <c r="DO111" s="952"/>
      <c r="DP111" s="952"/>
      <c r="DQ111" s="952" t="s">
        <v>131</v>
      </c>
      <c r="DR111" s="952"/>
      <c r="DS111" s="952"/>
      <c r="DT111" s="952"/>
      <c r="DU111" s="952"/>
      <c r="DV111" s="953" t="s">
        <v>131</v>
      </c>
      <c r="DW111" s="953"/>
      <c r="DX111" s="953"/>
      <c r="DY111" s="953"/>
      <c r="DZ111" s="954"/>
    </row>
    <row r="112" spans="1:131" s="226" customFormat="1" ht="26.25" customHeight="1" x14ac:dyDescent="0.15">
      <c r="A112" s="984" t="s">
        <v>432</v>
      </c>
      <c r="B112" s="985"/>
      <c r="C112" s="982" t="s">
        <v>433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131</v>
      </c>
      <c r="AB112" s="991"/>
      <c r="AC112" s="991"/>
      <c r="AD112" s="991"/>
      <c r="AE112" s="992"/>
      <c r="AF112" s="993" t="s">
        <v>131</v>
      </c>
      <c r="AG112" s="991"/>
      <c r="AH112" s="991"/>
      <c r="AI112" s="991"/>
      <c r="AJ112" s="992"/>
      <c r="AK112" s="993" t="s">
        <v>131</v>
      </c>
      <c r="AL112" s="991"/>
      <c r="AM112" s="991"/>
      <c r="AN112" s="991"/>
      <c r="AO112" s="992"/>
      <c r="AP112" s="994" t="s">
        <v>131</v>
      </c>
      <c r="AQ112" s="995"/>
      <c r="AR112" s="995"/>
      <c r="AS112" s="995"/>
      <c r="AT112" s="996"/>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v>5241833</v>
      </c>
      <c r="BR112" s="952"/>
      <c r="BS112" s="952"/>
      <c r="BT112" s="952"/>
      <c r="BU112" s="952"/>
      <c r="BV112" s="952">
        <v>4993809</v>
      </c>
      <c r="BW112" s="952"/>
      <c r="BX112" s="952"/>
      <c r="BY112" s="952"/>
      <c r="BZ112" s="952"/>
      <c r="CA112" s="952">
        <v>4718539</v>
      </c>
      <c r="CB112" s="952"/>
      <c r="CC112" s="952"/>
      <c r="CD112" s="952"/>
      <c r="CE112" s="952"/>
      <c r="CF112" s="946">
        <v>94.8</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131</v>
      </c>
      <c r="DH112" s="952"/>
      <c r="DI112" s="952"/>
      <c r="DJ112" s="952"/>
      <c r="DK112" s="952"/>
      <c r="DL112" s="952" t="s">
        <v>131</v>
      </c>
      <c r="DM112" s="952"/>
      <c r="DN112" s="952"/>
      <c r="DO112" s="952"/>
      <c r="DP112" s="952"/>
      <c r="DQ112" s="952" t="s">
        <v>131</v>
      </c>
      <c r="DR112" s="952"/>
      <c r="DS112" s="952"/>
      <c r="DT112" s="952"/>
      <c r="DU112" s="952"/>
      <c r="DV112" s="953" t="s">
        <v>131</v>
      </c>
      <c r="DW112" s="953"/>
      <c r="DX112" s="953"/>
      <c r="DY112" s="953"/>
      <c r="DZ112" s="954"/>
    </row>
    <row r="113" spans="1:130" s="226" customFormat="1" ht="26.25" customHeight="1" x14ac:dyDescent="0.15">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541685</v>
      </c>
      <c r="AB113" s="966"/>
      <c r="AC113" s="966"/>
      <c r="AD113" s="966"/>
      <c r="AE113" s="967"/>
      <c r="AF113" s="968">
        <v>525545</v>
      </c>
      <c r="AG113" s="966"/>
      <c r="AH113" s="966"/>
      <c r="AI113" s="966"/>
      <c r="AJ113" s="967"/>
      <c r="AK113" s="968">
        <v>519058</v>
      </c>
      <c r="AL113" s="966"/>
      <c r="AM113" s="966"/>
      <c r="AN113" s="966"/>
      <c r="AO113" s="967"/>
      <c r="AP113" s="969">
        <v>10.4</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v>226910</v>
      </c>
      <c r="BR113" s="952"/>
      <c r="BS113" s="952"/>
      <c r="BT113" s="952"/>
      <c r="BU113" s="952"/>
      <c r="BV113" s="952">
        <v>207083</v>
      </c>
      <c r="BW113" s="952"/>
      <c r="BX113" s="952"/>
      <c r="BY113" s="952"/>
      <c r="BZ113" s="952"/>
      <c r="CA113" s="952">
        <v>193266</v>
      </c>
      <c r="CB113" s="952"/>
      <c r="CC113" s="952"/>
      <c r="CD113" s="952"/>
      <c r="CE113" s="952"/>
      <c r="CF113" s="946">
        <v>3.9</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131</v>
      </c>
      <c r="DH113" s="991"/>
      <c r="DI113" s="991"/>
      <c r="DJ113" s="991"/>
      <c r="DK113" s="992"/>
      <c r="DL113" s="993" t="s">
        <v>131</v>
      </c>
      <c r="DM113" s="991"/>
      <c r="DN113" s="991"/>
      <c r="DO113" s="991"/>
      <c r="DP113" s="992"/>
      <c r="DQ113" s="993" t="s">
        <v>131</v>
      </c>
      <c r="DR113" s="991"/>
      <c r="DS113" s="991"/>
      <c r="DT113" s="991"/>
      <c r="DU113" s="992"/>
      <c r="DV113" s="994" t="s">
        <v>131</v>
      </c>
      <c r="DW113" s="995"/>
      <c r="DX113" s="995"/>
      <c r="DY113" s="995"/>
      <c r="DZ113" s="996"/>
    </row>
    <row r="114" spans="1:130" s="226" customFormat="1" ht="26.25" customHeight="1" x14ac:dyDescent="0.15">
      <c r="A114" s="986"/>
      <c r="B114" s="987"/>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17581</v>
      </c>
      <c r="AB114" s="991"/>
      <c r="AC114" s="991"/>
      <c r="AD114" s="991"/>
      <c r="AE114" s="992"/>
      <c r="AF114" s="993">
        <v>19115</v>
      </c>
      <c r="AG114" s="991"/>
      <c r="AH114" s="991"/>
      <c r="AI114" s="991"/>
      <c r="AJ114" s="992"/>
      <c r="AK114" s="993">
        <v>22441</v>
      </c>
      <c r="AL114" s="991"/>
      <c r="AM114" s="991"/>
      <c r="AN114" s="991"/>
      <c r="AO114" s="992"/>
      <c r="AP114" s="994">
        <v>0.5</v>
      </c>
      <c r="AQ114" s="995"/>
      <c r="AR114" s="995"/>
      <c r="AS114" s="995"/>
      <c r="AT114" s="996"/>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v>1169454</v>
      </c>
      <c r="BR114" s="952"/>
      <c r="BS114" s="952"/>
      <c r="BT114" s="952"/>
      <c r="BU114" s="952"/>
      <c r="BV114" s="952">
        <v>1101500</v>
      </c>
      <c r="BW114" s="952"/>
      <c r="BX114" s="952"/>
      <c r="BY114" s="952"/>
      <c r="BZ114" s="952"/>
      <c r="CA114" s="952">
        <v>1073925</v>
      </c>
      <c r="CB114" s="952"/>
      <c r="CC114" s="952"/>
      <c r="CD114" s="952"/>
      <c r="CE114" s="952"/>
      <c r="CF114" s="946">
        <v>21.6</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131</v>
      </c>
      <c r="DH114" s="991"/>
      <c r="DI114" s="991"/>
      <c r="DJ114" s="991"/>
      <c r="DK114" s="992"/>
      <c r="DL114" s="993" t="s">
        <v>131</v>
      </c>
      <c r="DM114" s="991"/>
      <c r="DN114" s="991"/>
      <c r="DO114" s="991"/>
      <c r="DP114" s="992"/>
      <c r="DQ114" s="993" t="s">
        <v>131</v>
      </c>
      <c r="DR114" s="991"/>
      <c r="DS114" s="991"/>
      <c r="DT114" s="991"/>
      <c r="DU114" s="992"/>
      <c r="DV114" s="994" t="s">
        <v>131</v>
      </c>
      <c r="DW114" s="995"/>
      <c r="DX114" s="995"/>
      <c r="DY114" s="995"/>
      <c r="DZ114" s="996"/>
    </row>
    <row r="115" spans="1:130" s="226" customFormat="1" ht="26.25" customHeight="1" x14ac:dyDescent="0.15">
      <c r="A115" s="986"/>
      <c r="B115" s="987"/>
      <c r="C115" s="982" t="s">
        <v>442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131</v>
      </c>
      <c r="AB115" s="966"/>
      <c r="AC115" s="966"/>
      <c r="AD115" s="966"/>
      <c r="AE115" s="967"/>
      <c r="AF115" s="968" t="s">
        <v>131</v>
      </c>
      <c r="AG115" s="966"/>
      <c r="AH115" s="966"/>
      <c r="AI115" s="966"/>
      <c r="AJ115" s="967"/>
      <c r="AK115" s="968" t="s">
        <v>131</v>
      </c>
      <c r="AL115" s="966"/>
      <c r="AM115" s="966"/>
      <c r="AN115" s="966"/>
      <c r="AO115" s="967"/>
      <c r="AP115" s="969" t="s">
        <v>131</v>
      </c>
      <c r="AQ115" s="970"/>
      <c r="AR115" s="970"/>
      <c r="AS115" s="970"/>
      <c r="AT115" s="971"/>
      <c r="AU115" s="932"/>
      <c r="AV115" s="933"/>
      <c r="AW115" s="933"/>
      <c r="AX115" s="933"/>
      <c r="AY115" s="933"/>
      <c r="AZ115" s="981" t="s">
        <v>443</v>
      </c>
      <c r="BA115" s="982"/>
      <c r="BB115" s="982"/>
      <c r="BC115" s="982"/>
      <c r="BD115" s="982"/>
      <c r="BE115" s="982"/>
      <c r="BF115" s="982"/>
      <c r="BG115" s="982"/>
      <c r="BH115" s="982"/>
      <c r="BI115" s="982"/>
      <c r="BJ115" s="982"/>
      <c r="BK115" s="982"/>
      <c r="BL115" s="982"/>
      <c r="BM115" s="982"/>
      <c r="BN115" s="982"/>
      <c r="BO115" s="982"/>
      <c r="BP115" s="983"/>
      <c r="BQ115" s="951" t="s">
        <v>131</v>
      </c>
      <c r="BR115" s="952"/>
      <c r="BS115" s="952"/>
      <c r="BT115" s="952"/>
      <c r="BU115" s="952"/>
      <c r="BV115" s="952" t="s">
        <v>131</v>
      </c>
      <c r="BW115" s="952"/>
      <c r="BX115" s="952"/>
      <c r="BY115" s="952"/>
      <c r="BZ115" s="952"/>
      <c r="CA115" s="952" t="s">
        <v>131</v>
      </c>
      <c r="CB115" s="952"/>
      <c r="CC115" s="952"/>
      <c r="CD115" s="952"/>
      <c r="CE115" s="952"/>
      <c r="CF115" s="946" t="s">
        <v>131</v>
      </c>
      <c r="CG115" s="947"/>
      <c r="CH115" s="947"/>
      <c r="CI115" s="947"/>
      <c r="CJ115" s="947"/>
      <c r="CK115" s="977"/>
      <c r="CL115" s="978"/>
      <c r="CM115" s="981" t="s">
        <v>444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131</v>
      </c>
      <c r="DH115" s="991"/>
      <c r="DI115" s="991"/>
      <c r="DJ115" s="991"/>
      <c r="DK115" s="992"/>
      <c r="DL115" s="993" t="s">
        <v>131</v>
      </c>
      <c r="DM115" s="991"/>
      <c r="DN115" s="991"/>
      <c r="DO115" s="991"/>
      <c r="DP115" s="992"/>
      <c r="DQ115" s="993" t="s">
        <v>131</v>
      </c>
      <c r="DR115" s="991"/>
      <c r="DS115" s="991"/>
      <c r="DT115" s="991"/>
      <c r="DU115" s="992"/>
      <c r="DV115" s="994" t="s">
        <v>131</v>
      </c>
      <c r="DW115" s="995"/>
      <c r="DX115" s="995"/>
      <c r="DY115" s="995"/>
      <c r="DZ115" s="996"/>
    </row>
    <row r="116" spans="1:130" s="226" customFormat="1" ht="26.25" customHeight="1" x14ac:dyDescent="0.15">
      <c r="A116" s="988"/>
      <c r="B116" s="989"/>
      <c r="C116" s="997" t="s">
        <v>445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212</v>
      </c>
      <c r="AB116" s="991"/>
      <c r="AC116" s="991"/>
      <c r="AD116" s="991"/>
      <c r="AE116" s="992"/>
      <c r="AF116" s="993">
        <v>276</v>
      </c>
      <c r="AG116" s="991"/>
      <c r="AH116" s="991"/>
      <c r="AI116" s="991"/>
      <c r="AJ116" s="992"/>
      <c r="AK116" s="993" t="s">
        <v>131</v>
      </c>
      <c r="AL116" s="991"/>
      <c r="AM116" s="991"/>
      <c r="AN116" s="991"/>
      <c r="AO116" s="992"/>
      <c r="AP116" s="994" t="s">
        <v>131</v>
      </c>
      <c r="AQ116" s="995"/>
      <c r="AR116" s="995"/>
      <c r="AS116" s="995"/>
      <c r="AT116" s="996"/>
      <c r="AU116" s="932"/>
      <c r="AV116" s="933"/>
      <c r="AW116" s="933"/>
      <c r="AX116" s="933"/>
      <c r="AY116" s="933"/>
      <c r="AZ116" s="999" t="s">
        <v>446</v>
      </c>
      <c r="BA116" s="1000"/>
      <c r="BB116" s="1000"/>
      <c r="BC116" s="1000"/>
      <c r="BD116" s="1000"/>
      <c r="BE116" s="1000"/>
      <c r="BF116" s="1000"/>
      <c r="BG116" s="1000"/>
      <c r="BH116" s="1000"/>
      <c r="BI116" s="1000"/>
      <c r="BJ116" s="1000"/>
      <c r="BK116" s="1000"/>
      <c r="BL116" s="1000"/>
      <c r="BM116" s="1000"/>
      <c r="BN116" s="1000"/>
      <c r="BO116" s="1000"/>
      <c r="BP116" s="1001"/>
      <c r="BQ116" s="951" t="s">
        <v>131</v>
      </c>
      <c r="BR116" s="952"/>
      <c r="BS116" s="952"/>
      <c r="BT116" s="952"/>
      <c r="BU116" s="952"/>
      <c r="BV116" s="952" t="s">
        <v>131</v>
      </c>
      <c r="BW116" s="952"/>
      <c r="BX116" s="952"/>
      <c r="BY116" s="952"/>
      <c r="BZ116" s="952"/>
      <c r="CA116" s="952" t="s">
        <v>131</v>
      </c>
      <c r="CB116" s="952"/>
      <c r="CC116" s="952"/>
      <c r="CD116" s="952"/>
      <c r="CE116" s="952"/>
      <c r="CF116" s="946" t="s">
        <v>131</v>
      </c>
      <c r="CG116" s="947"/>
      <c r="CH116" s="947"/>
      <c r="CI116" s="947"/>
      <c r="CJ116" s="947"/>
      <c r="CK116" s="977"/>
      <c r="CL116" s="978"/>
      <c r="CM116" s="948" t="s">
        <v>447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131</v>
      </c>
      <c r="DH116" s="991"/>
      <c r="DI116" s="991"/>
      <c r="DJ116" s="991"/>
      <c r="DK116" s="992"/>
      <c r="DL116" s="993" t="s">
        <v>131</v>
      </c>
      <c r="DM116" s="991"/>
      <c r="DN116" s="991"/>
      <c r="DO116" s="991"/>
      <c r="DP116" s="992"/>
      <c r="DQ116" s="993" t="s">
        <v>131</v>
      </c>
      <c r="DR116" s="991"/>
      <c r="DS116" s="991"/>
      <c r="DT116" s="991"/>
      <c r="DU116" s="992"/>
      <c r="DV116" s="994" t="s">
        <v>131</v>
      </c>
      <c r="DW116" s="995"/>
      <c r="DX116" s="995"/>
      <c r="DY116" s="995"/>
      <c r="DZ116" s="996"/>
    </row>
    <row r="117" spans="1:130" s="226" customFormat="1" ht="26.25" customHeight="1" x14ac:dyDescent="0.15">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448</v>
      </c>
      <c r="Z117" s="918"/>
      <c r="AA117" s="1008">
        <v>1732112</v>
      </c>
      <c r="AB117" s="1009"/>
      <c r="AC117" s="1009"/>
      <c r="AD117" s="1009"/>
      <c r="AE117" s="1010"/>
      <c r="AF117" s="1011">
        <v>1685242</v>
      </c>
      <c r="AG117" s="1009"/>
      <c r="AH117" s="1009"/>
      <c r="AI117" s="1009"/>
      <c r="AJ117" s="1010"/>
      <c r="AK117" s="1011">
        <v>1734413</v>
      </c>
      <c r="AL117" s="1009"/>
      <c r="AM117" s="1009"/>
      <c r="AN117" s="1009"/>
      <c r="AO117" s="1010"/>
      <c r="AP117" s="1012"/>
      <c r="AQ117" s="1013"/>
      <c r="AR117" s="1013"/>
      <c r="AS117" s="1013"/>
      <c r="AT117" s="1014"/>
      <c r="AU117" s="932"/>
      <c r="AV117" s="933"/>
      <c r="AW117" s="933"/>
      <c r="AX117" s="933"/>
      <c r="AY117" s="933"/>
      <c r="AZ117" s="999" t="s">
        <v>449</v>
      </c>
      <c r="BA117" s="1000"/>
      <c r="BB117" s="1000"/>
      <c r="BC117" s="1000"/>
      <c r="BD117" s="1000"/>
      <c r="BE117" s="1000"/>
      <c r="BF117" s="1000"/>
      <c r="BG117" s="1000"/>
      <c r="BH117" s="1000"/>
      <c r="BI117" s="1000"/>
      <c r="BJ117" s="1000"/>
      <c r="BK117" s="1000"/>
      <c r="BL117" s="1000"/>
      <c r="BM117" s="1000"/>
      <c r="BN117" s="1000"/>
      <c r="BO117" s="1000"/>
      <c r="BP117" s="1001"/>
      <c r="BQ117" s="951" t="s">
        <v>131</v>
      </c>
      <c r="BR117" s="952"/>
      <c r="BS117" s="952"/>
      <c r="BT117" s="952"/>
      <c r="BU117" s="952"/>
      <c r="BV117" s="952" t="s">
        <v>131</v>
      </c>
      <c r="BW117" s="952"/>
      <c r="BX117" s="952"/>
      <c r="BY117" s="952"/>
      <c r="BZ117" s="952"/>
      <c r="CA117" s="952" t="s">
        <v>131</v>
      </c>
      <c r="CB117" s="952"/>
      <c r="CC117" s="952"/>
      <c r="CD117" s="952"/>
      <c r="CE117" s="952"/>
      <c r="CF117" s="946" t="s">
        <v>131</v>
      </c>
      <c r="CG117" s="947"/>
      <c r="CH117" s="947"/>
      <c r="CI117" s="947"/>
      <c r="CJ117" s="947"/>
      <c r="CK117" s="977"/>
      <c r="CL117" s="978"/>
      <c r="CM117" s="948" t="s">
        <v>450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131</v>
      </c>
      <c r="DH117" s="991"/>
      <c r="DI117" s="991"/>
      <c r="DJ117" s="991"/>
      <c r="DK117" s="992"/>
      <c r="DL117" s="993" t="s">
        <v>131</v>
      </c>
      <c r="DM117" s="991"/>
      <c r="DN117" s="991"/>
      <c r="DO117" s="991"/>
      <c r="DP117" s="992"/>
      <c r="DQ117" s="993" t="s">
        <v>131</v>
      </c>
      <c r="DR117" s="991"/>
      <c r="DS117" s="991"/>
      <c r="DT117" s="991"/>
      <c r="DU117" s="992"/>
      <c r="DV117" s="994" t="s">
        <v>131</v>
      </c>
      <c r="DW117" s="995"/>
      <c r="DX117" s="995"/>
      <c r="DY117" s="995"/>
      <c r="DZ117" s="996"/>
    </row>
    <row r="118" spans="1:130" s="226" customFormat="1" ht="26.25" customHeight="1" x14ac:dyDescent="0.15">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302</v>
      </c>
      <c r="AG118" s="917"/>
      <c r="AH118" s="917"/>
      <c r="AI118" s="917"/>
      <c r="AJ118" s="918"/>
      <c r="AK118" s="916" t="s">
        <v>301</v>
      </c>
      <c r="AL118" s="917"/>
      <c r="AM118" s="917"/>
      <c r="AN118" s="917"/>
      <c r="AO118" s="918"/>
      <c r="AP118" s="1003" t="s">
        <v>423</v>
      </c>
      <c r="AQ118" s="1004"/>
      <c r="AR118" s="1004"/>
      <c r="AS118" s="1004"/>
      <c r="AT118" s="1005"/>
      <c r="AU118" s="932"/>
      <c r="AV118" s="933"/>
      <c r="AW118" s="933"/>
      <c r="AX118" s="933"/>
      <c r="AY118" s="933"/>
      <c r="AZ118" s="1006" t="s">
        <v>451</v>
      </c>
      <c r="BA118" s="997"/>
      <c r="BB118" s="997"/>
      <c r="BC118" s="997"/>
      <c r="BD118" s="997"/>
      <c r="BE118" s="997"/>
      <c r="BF118" s="997"/>
      <c r="BG118" s="997"/>
      <c r="BH118" s="997"/>
      <c r="BI118" s="997"/>
      <c r="BJ118" s="997"/>
      <c r="BK118" s="997"/>
      <c r="BL118" s="997"/>
      <c r="BM118" s="997"/>
      <c r="BN118" s="997"/>
      <c r="BO118" s="997"/>
      <c r="BP118" s="998"/>
      <c r="BQ118" s="1029" t="s">
        <v>131</v>
      </c>
      <c r="BR118" s="1030"/>
      <c r="BS118" s="1030"/>
      <c r="BT118" s="1030"/>
      <c r="BU118" s="1030"/>
      <c r="BV118" s="1030" t="s">
        <v>131</v>
      </c>
      <c r="BW118" s="1030"/>
      <c r="BX118" s="1030"/>
      <c r="BY118" s="1030"/>
      <c r="BZ118" s="1030"/>
      <c r="CA118" s="1030" t="s">
        <v>131</v>
      </c>
      <c r="CB118" s="1030"/>
      <c r="CC118" s="1030"/>
      <c r="CD118" s="1030"/>
      <c r="CE118" s="1030"/>
      <c r="CF118" s="946" t="s">
        <v>131</v>
      </c>
      <c r="CG118" s="947"/>
      <c r="CH118" s="947"/>
      <c r="CI118" s="947"/>
      <c r="CJ118" s="947"/>
      <c r="CK118" s="977"/>
      <c r="CL118" s="978"/>
      <c r="CM118" s="948" t="s">
        <v>452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131</v>
      </c>
      <c r="DH118" s="991"/>
      <c r="DI118" s="991"/>
      <c r="DJ118" s="991"/>
      <c r="DK118" s="992"/>
      <c r="DL118" s="993" t="s">
        <v>131</v>
      </c>
      <c r="DM118" s="991"/>
      <c r="DN118" s="991"/>
      <c r="DO118" s="991"/>
      <c r="DP118" s="992"/>
      <c r="DQ118" s="993" t="s">
        <v>131</v>
      </c>
      <c r="DR118" s="991"/>
      <c r="DS118" s="991"/>
      <c r="DT118" s="991"/>
      <c r="DU118" s="992"/>
      <c r="DV118" s="994" t="s">
        <v>131</v>
      </c>
      <c r="DW118" s="995"/>
      <c r="DX118" s="995"/>
      <c r="DY118" s="995"/>
      <c r="DZ118" s="996"/>
    </row>
    <row r="119" spans="1:130" s="226" customFormat="1" ht="26.25" customHeight="1" x14ac:dyDescent="0.15">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131</v>
      </c>
      <c r="AB119" s="924"/>
      <c r="AC119" s="924"/>
      <c r="AD119" s="924"/>
      <c r="AE119" s="925"/>
      <c r="AF119" s="926" t="s">
        <v>131</v>
      </c>
      <c r="AG119" s="924"/>
      <c r="AH119" s="924"/>
      <c r="AI119" s="924"/>
      <c r="AJ119" s="925"/>
      <c r="AK119" s="926" t="s">
        <v>131</v>
      </c>
      <c r="AL119" s="924"/>
      <c r="AM119" s="924"/>
      <c r="AN119" s="924"/>
      <c r="AO119" s="925"/>
      <c r="AP119" s="927" t="s">
        <v>131</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453</v>
      </c>
      <c r="BP119" s="1038"/>
      <c r="BQ119" s="1029">
        <v>17720188</v>
      </c>
      <c r="BR119" s="1030"/>
      <c r="BS119" s="1030"/>
      <c r="BT119" s="1030"/>
      <c r="BU119" s="1030"/>
      <c r="BV119" s="1030">
        <v>17332948</v>
      </c>
      <c r="BW119" s="1030"/>
      <c r="BX119" s="1030"/>
      <c r="BY119" s="1030"/>
      <c r="BZ119" s="1030"/>
      <c r="CA119" s="1030">
        <v>17148928</v>
      </c>
      <c r="CB119" s="1030"/>
      <c r="CC119" s="1030"/>
      <c r="CD119" s="1030"/>
      <c r="CE119" s="1030"/>
      <c r="CF119" s="1031"/>
      <c r="CG119" s="1032"/>
      <c r="CH119" s="1032"/>
      <c r="CI119" s="1032"/>
      <c r="CJ119" s="1033"/>
      <c r="CK119" s="979"/>
      <c r="CL119" s="980"/>
      <c r="CM119" s="1034" t="s">
        <v>454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131</v>
      </c>
      <c r="DH119" s="1016"/>
      <c r="DI119" s="1016"/>
      <c r="DJ119" s="1016"/>
      <c r="DK119" s="1017"/>
      <c r="DL119" s="1015" t="s">
        <v>131</v>
      </c>
      <c r="DM119" s="1016"/>
      <c r="DN119" s="1016"/>
      <c r="DO119" s="1016"/>
      <c r="DP119" s="1017"/>
      <c r="DQ119" s="1015" t="s">
        <v>131</v>
      </c>
      <c r="DR119" s="1016"/>
      <c r="DS119" s="1016"/>
      <c r="DT119" s="1016"/>
      <c r="DU119" s="1017"/>
      <c r="DV119" s="1018" t="s">
        <v>131</v>
      </c>
      <c r="DW119" s="1019"/>
      <c r="DX119" s="1019"/>
      <c r="DY119" s="1019"/>
      <c r="DZ119" s="1020"/>
    </row>
    <row r="120" spans="1:130" s="226" customFormat="1" ht="26.25" customHeight="1" x14ac:dyDescent="0.15">
      <c r="A120" s="1091"/>
      <c r="B120" s="978"/>
      <c r="C120" s="948" t="s">
        <v>431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131</v>
      </c>
      <c r="AB120" s="991"/>
      <c r="AC120" s="991"/>
      <c r="AD120" s="991"/>
      <c r="AE120" s="992"/>
      <c r="AF120" s="993" t="s">
        <v>131</v>
      </c>
      <c r="AG120" s="991"/>
      <c r="AH120" s="991"/>
      <c r="AI120" s="991"/>
      <c r="AJ120" s="992"/>
      <c r="AK120" s="993" t="s">
        <v>131</v>
      </c>
      <c r="AL120" s="991"/>
      <c r="AM120" s="991"/>
      <c r="AN120" s="991"/>
      <c r="AO120" s="992"/>
      <c r="AP120" s="994" t="s">
        <v>131</v>
      </c>
      <c r="AQ120" s="995"/>
      <c r="AR120" s="995"/>
      <c r="AS120" s="995"/>
      <c r="AT120" s="996"/>
      <c r="AU120" s="1021" t="s">
        <v>455</v>
      </c>
      <c r="AV120" s="1022"/>
      <c r="AW120" s="1022"/>
      <c r="AX120" s="1022"/>
      <c r="AY120" s="1023"/>
      <c r="AZ120" s="972" t="s">
        <v>456</v>
      </c>
      <c r="BA120" s="921"/>
      <c r="BB120" s="921"/>
      <c r="BC120" s="921"/>
      <c r="BD120" s="921"/>
      <c r="BE120" s="921"/>
      <c r="BF120" s="921"/>
      <c r="BG120" s="921"/>
      <c r="BH120" s="921"/>
      <c r="BI120" s="921"/>
      <c r="BJ120" s="921"/>
      <c r="BK120" s="921"/>
      <c r="BL120" s="921"/>
      <c r="BM120" s="921"/>
      <c r="BN120" s="921"/>
      <c r="BO120" s="921"/>
      <c r="BP120" s="922"/>
      <c r="BQ120" s="958">
        <v>2520006</v>
      </c>
      <c r="BR120" s="959"/>
      <c r="BS120" s="959"/>
      <c r="BT120" s="959"/>
      <c r="BU120" s="959"/>
      <c r="BV120" s="959">
        <v>2700774</v>
      </c>
      <c r="BW120" s="959"/>
      <c r="BX120" s="959"/>
      <c r="BY120" s="959"/>
      <c r="BZ120" s="959"/>
      <c r="CA120" s="959">
        <v>2975941</v>
      </c>
      <c r="CB120" s="959"/>
      <c r="CC120" s="959"/>
      <c r="CD120" s="959"/>
      <c r="CE120" s="959"/>
      <c r="CF120" s="973">
        <v>59.8</v>
      </c>
      <c r="CG120" s="974"/>
      <c r="CH120" s="974"/>
      <c r="CI120" s="974"/>
      <c r="CJ120" s="974"/>
      <c r="CK120" s="1039" t="s">
        <v>457</v>
      </c>
      <c r="CL120" s="1040"/>
      <c r="CM120" s="1040"/>
      <c r="CN120" s="1040"/>
      <c r="CO120" s="1041"/>
      <c r="CP120" s="1047" t="s">
        <v>400</v>
      </c>
      <c r="CQ120" s="1048"/>
      <c r="CR120" s="1048"/>
      <c r="CS120" s="1048"/>
      <c r="CT120" s="1048"/>
      <c r="CU120" s="1048"/>
      <c r="CV120" s="1048"/>
      <c r="CW120" s="1048"/>
      <c r="CX120" s="1048"/>
      <c r="CY120" s="1048"/>
      <c r="CZ120" s="1048"/>
      <c r="DA120" s="1048"/>
      <c r="DB120" s="1048"/>
      <c r="DC120" s="1048"/>
      <c r="DD120" s="1048"/>
      <c r="DE120" s="1048"/>
      <c r="DF120" s="1049"/>
      <c r="DG120" s="958">
        <v>2138517</v>
      </c>
      <c r="DH120" s="959"/>
      <c r="DI120" s="959"/>
      <c r="DJ120" s="959"/>
      <c r="DK120" s="959"/>
      <c r="DL120" s="959">
        <v>2124940</v>
      </c>
      <c r="DM120" s="959"/>
      <c r="DN120" s="959"/>
      <c r="DO120" s="959"/>
      <c r="DP120" s="959"/>
      <c r="DQ120" s="959">
        <v>2025241</v>
      </c>
      <c r="DR120" s="959"/>
      <c r="DS120" s="959"/>
      <c r="DT120" s="959"/>
      <c r="DU120" s="959"/>
      <c r="DV120" s="960">
        <v>40.700000000000003</v>
      </c>
      <c r="DW120" s="960"/>
      <c r="DX120" s="960"/>
      <c r="DY120" s="960"/>
      <c r="DZ120" s="961"/>
    </row>
    <row r="121" spans="1:130" s="226" customFormat="1" ht="26.25" customHeight="1" x14ac:dyDescent="0.15">
      <c r="A121" s="1091"/>
      <c r="B121" s="978"/>
      <c r="C121" s="999" t="s">
        <v>458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131</v>
      </c>
      <c r="AB121" s="991"/>
      <c r="AC121" s="991"/>
      <c r="AD121" s="991"/>
      <c r="AE121" s="992"/>
      <c r="AF121" s="993" t="s">
        <v>131</v>
      </c>
      <c r="AG121" s="991"/>
      <c r="AH121" s="991"/>
      <c r="AI121" s="991"/>
      <c r="AJ121" s="992"/>
      <c r="AK121" s="993" t="s">
        <v>131</v>
      </c>
      <c r="AL121" s="991"/>
      <c r="AM121" s="991"/>
      <c r="AN121" s="991"/>
      <c r="AO121" s="992"/>
      <c r="AP121" s="994" t="s">
        <v>131</v>
      </c>
      <c r="AQ121" s="995"/>
      <c r="AR121" s="995"/>
      <c r="AS121" s="995"/>
      <c r="AT121" s="996"/>
      <c r="AU121" s="1024"/>
      <c r="AV121" s="1025"/>
      <c r="AW121" s="1025"/>
      <c r="AX121" s="1025"/>
      <c r="AY121" s="1026"/>
      <c r="AZ121" s="981" t="s">
        <v>459</v>
      </c>
      <c r="BA121" s="982"/>
      <c r="BB121" s="982"/>
      <c r="BC121" s="982"/>
      <c r="BD121" s="982"/>
      <c r="BE121" s="982"/>
      <c r="BF121" s="982"/>
      <c r="BG121" s="982"/>
      <c r="BH121" s="982"/>
      <c r="BI121" s="982"/>
      <c r="BJ121" s="982"/>
      <c r="BK121" s="982"/>
      <c r="BL121" s="982"/>
      <c r="BM121" s="982"/>
      <c r="BN121" s="982"/>
      <c r="BO121" s="982"/>
      <c r="BP121" s="983"/>
      <c r="BQ121" s="951">
        <v>518279</v>
      </c>
      <c r="BR121" s="952"/>
      <c r="BS121" s="952"/>
      <c r="BT121" s="952"/>
      <c r="BU121" s="952"/>
      <c r="BV121" s="952">
        <v>505897</v>
      </c>
      <c r="BW121" s="952"/>
      <c r="BX121" s="952"/>
      <c r="BY121" s="952"/>
      <c r="BZ121" s="952"/>
      <c r="CA121" s="952">
        <v>528112</v>
      </c>
      <c r="CB121" s="952"/>
      <c r="CC121" s="952"/>
      <c r="CD121" s="952"/>
      <c r="CE121" s="952"/>
      <c r="CF121" s="946">
        <v>10.6</v>
      </c>
      <c r="CG121" s="947"/>
      <c r="CH121" s="947"/>
      <c r="CI121" s="947"/>
      <c r="CJ121" s="947"/>
      <c r="CK121" s="1042"/>
      <c r="CL121" s="1043"/>
      <c r="CM121" s="1043"/>
      <c r="CN121" s="1043"/>
      <c r="CO121" s="1044"/>
      <c r="CP121" s="1052" t="s">
        <v>148</v>
      </c>
      <c r="CQ121" s="1053"/>
      <c r="CR121" s="1053"/>
      <c r="CS121" s="1053"/>
      <c r="CT121" s="1053"/>
      <c r="CU121" s="1053"/>
      <c r="CV121" s="1053"/>
      <c r="CW121" s="1053"/>
      <c r="CX121" s="1053"/>
      <c r="CY121" s="1053"/>
      <c r="CZ121" s="1053"/>
      <c r="DA121" s="1053"/>
      <c r="DB121" s="1053"/>
      <c r="DC121" s="1053"/>
      <c r="DD121" s="1053"/>
      <c r="DE121" s="1053"/>
      <c r="DF121" s="1054"/>
      <c r="DG121" s="951">
        <v>2281497</v>
      </c>
      <c r="DH121" s="952"/>
      <c r="DI121" s="952"/>
      <c r="DJ121" s="952"/>
      <c r="DK121" s="952"/>
      <c r="DL121" s="952">
        <v>2066648</v>
      </c>
      <c r="DM121" s="952"/>
      <c r="DN121" s="952"/>
      <c r="DO121" s="952"/>
      <c r="DP121" s="952"/>
      <c r="DQ121" s="952">
        <v>1942242</v>
      </c>
      <c r="DR121" s="952"/>
      <c r="DS121" s="952"/>
      <c r="DT121" s="952"/>
      <c r="DU121" s="952"/>
      <c r="DV121" s="953">
        <v>39</v>
      </c>
      <c r="DW121" s="953"/>
      <c r="DX121" s="953"/>
      <c r="DY121" s="953"/>
      <c r="DZ121" s="954"/>
    </row>
    <row r="122" spans="1:130" s="226" customFormat="1" ht="26.25" customHeight="1" x14ac:dyDescent="0.15">
      <c r="A122" s="1091"/>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131</v>
      </c>
      <c r="AB122" s="991"/>
      <c r="AC122" s="991"/>
      <c r="AD122" s="991"/>
      <c r="AE122" s="992"/>
      <c r="AF122" s="993" t="s">
        <v>131</v>
      </c>
      <c r="AG122" s="991"/>
      <c r="AH122" s="991"/>
      <c r="AI122" s="991"/>
      <c r="AJ122" s="992"/>
      <c r="AK122" s="993" t="s">
        <v>131</v>
      </c>
      <c r="AL122" s="991"/>
      <c r="AM122" s="991"/>
      <c r="AN122" s="991"/>
      <c r="AO122" s="992"/>
      <c r="AP122" s="994" t="s">
        <v>131</v>
      </c>
      <c r="AQ122" s="995"/>
      <c r="AR122" s="995"/>
      <c r="AS122" s="995"/>
      <c r="AT122" s="996"/>
      <c r="AU122" s="1024"/>
      <c r="AV122" s="1025"/>
      <c r="AW122" s="1025"/>
      <c r="AX122" s="1025"/>
      <c r="AY122" s="1026"/>
      <c r="AZ122" s="1006" t="s">
        <v>460</v>
      </c>
      <c r="BA122" s="997"/>
      <c r="BB122" s="997"/>
      <c r="BC122" s="997"/>
      <c r="BD122" s="997"/>
      <c r="BE122" s="997"/>
      <c r="BF122" s="997"/>
      <c r="BG122" s="997"/>
      <c r="BH122" s="997"/>
      <c r="BI122" s="997"/>
      <c r="BJ122" s="997"/>
      <c r="BK122" s="997"/>
      <c r="BL122" s="997"/>
      <c r="BM122" s="997"/>
      <c r="BN122" s="997"/>
      <c r="BO122" s="997"/>
      <c r="BP122" s="998"/>
      <c r="BQ122" s="1029">
        <v>11706721</v>
      </c>
      <c r="BR122" s="1030"/>
      <c r="BS122" s="1030"/>
      <c r="BT122" s="1030"/>
      <c r="BU122" s="1030"/>
      <c r="BV122" s="1030">
        <v>11280009</v>
      </c>
      <c r="BW122" s="1030"/>
      <c r="BX122" s="1030"/>
      <c r="BY122" s="1030"/>
      <c r="BZ122" s="1030"/>
      <c r="CA122" s="1030">
        <v>11289951</v>
      </c>
      <c r="CB122" s="1030"/>
      <c r="CC122" s="1030"/>
      <c r="CD122" s="1030"/>
      <c r="CE122" s="1030"/>
      <c r="CF122" s="1050">
        <v>226.8</v>
      </c>
      <c r="CG122" s="1051"/>
      <c r="CH122" s="1051"/>
      <c r="CI122" s="1051"/>
      <c r="CJ122" s="1051"/>
      <c r="CK122" s="1042"/>
      <c r="CL122" s="1043"/>
      <c r="CM122" s="1043"/>
      <c r="CN122" s="1043"/>
      <c r="CO122" s="1044"/>
      <c r="CP122" s="1052" t="s">
        <v>402</v>
      </c>
      <c r="CQ122" s="1053"/>
      <c r="CR122" s="1053"/>
      <c r="CS122" s="1053"/>
      <c r="CT122" s="1053"/>
      <c r="CU122" s="1053"/>
      <c r="CV122" s="1053"/>
      <c r="CW122" s="1053"/>
      <c r="CX122" s="1053"/>
      <c r="CY122" s="1053"/>
      <c r="CZ122" s="1053"/>
      <c r="DA122" s="1053"/>
      <c r="DB122" s="1053"/>
      <c r="DC122" s="1053"/>
      <c r="DD122" s="1053"/>
      <c r="DE122" s="1053"/>
      <c r="DF122" s="1054"/>
      <c r="DG122" s="951">
        <v>674177</v>
      </c>
      <c r="DH122" s="952"/>
      <c r="DI122" s="952"/>
      <c r="DJ122" s="952"/>
      <c r="DK122" s="952"/>
      <c r="DL122" s="952">
        <v>640183</v>
      </c>
      <c r="DM122" s="952"/>
      <c r="DN122" s="952"/>
      <c r="DO122" s="952"/>
      <c r="DP122" s="952"/>
      <c r="DQ122" s="952">
        <v>603849</v>
      </c>
      <c r="DR122" s="952"/>
      <c r="DS122" s="952"/>
      <c r="DT122" s="952"/>
      <c r="DU122" s="952"/>
      <c r="DV122" s="953">
        <v>12.1</v>
      </c>
      <c r="DW122" s="953"/>
      <c r="DX122" s="953"/>
      <c r="DY122" s="953"/>
      <c r="DZ122" s="954"/>
    </row>
    <row r="123" spans="1:130" s="226" customFormat="1" ht="26.25" customHeight="1" x14ac:dyDescent="0.15">
      <c r="A123" s="1091"/>
      <c r="B123" s="978"/>
      <c r="C123" s="948" t="s">
        <v>447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131</v>
      </c>
      <c r="AB123" s="991"/>
      <c r="AC123" s="991"/>
      <c r="AD123" s="991"/>
      <c r="AE123" s="992"/>
      <c r="AF123" s="993" t="s">
        <v>131</v>
      </c>
      <c r="AG123" s="991"/>
      <c r="AH123" s="991"/>
      <c r="AI123" s="991"/>
      <c r="AJ123" s="992"/>
      <c r="AK123" s="993" t="s">
        <v>131</v>
      </c>
      <c r="AL123" s="991"/>
      <c r="AM123" s="991"/>
      <c r="AN123" s="991"/>
      <c r="AO123" s="992"/>
      <c r="AP123" s="994" t="s">
        <v>131</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461</v>
      </c>
      <c r="BP123" s="1038"/>
      <c r="BQ123" s="1097">
        <v>14745006</v>
      </c>
      <c r="BR123" s="1098"/>
      <c r="BS123" s="1098"/>
      <c r="BT123" s="1098"/>
      <c r="BU123" s="1098"/>
      <c r="BV123" s="1098">
        <v>14486680</v>
      </c>
      <c r="BW123" s="1098"/>
      <c r="BX123" s="1098"/>
      <c r="BY123" s="1098"/>
      <c r="BZ123" s="1098"/>
      <c r="CA123" s="1098">
        <v>14794004</v>
      </c>
      <c r="CB123" s="1098"/>
      <c r="CC123" s="1098"/>
      <c r="CD123" s="1098"/>
      <c r="CE123" s="1098"/>
      <c r="CF123" s="1031"/>
      <c r="CG123" s="1032"/>
      <c r="CH123" s="1032"/>
      <c r="CI123" s="1032"/>
      <c r="CJ123" s="1033"/>
      <c r="CK123" s="1042"/>
      <c r="CL123" s="1043"/>
      <c r="CM123" s="1043"/>
      <c r="CN123" s="1043"/>
      <c r="CO123" s="1044"/>
      <c r="CP123" s="1052" t="s">
        <v>403</v>
      </c>
      <c r="CQ123" s="1053"/>
      <c r="CR123" s="1053"/>
      <c r="CS123" s="1053"/>
      <c r="CT123" s="1053"/>
      <c r="CU123" s="1053"/>
      <c r="CV123" s="1053"/>
      <c r="CW123" s="1053"/>
      <c r="CX123" s="1053"/>
      <c r="CY123" s="1053"/>
      <c r="CZ123" s="1053"/>
      <c r="DA123" s="1053"/>
      <c r="DB123" s="1053"/>
      <c r="DC123" s="1053"/>
      <c r="DD123" s="1053"/>
      <c r="DE123" s="1053"/>
      <c r="DF123" s="1054"/>
      <c r="DG123" s="990">
        <v>147642</v>
      </c>
      <c r="DH123" s="991"/>
      <c r="DI123" s="991"/>
      <c r="DJ123" s="991"/>
      <c r="DK123" s="992"/>
      <c r="DL123" s="993">
        <v>162038</v>
      </c>
      <c r="DM123" s="991"/>
      <c r="DN123" s="991"/>
      <c r="DO123" s="991"/>
      <c r="DP123" s="992"/>
      <c r="DQ123" s="993">
        <v>147207</v>
      </c>
      <c r="DR123" s="991"/>
      <c r="DS123" s="991"/>
      <c r="DT123" s="991"/>
      <c r="DU123" s="992"/>
      <c r="DV123" s="994">
        <v>3</v>
      </c>
      <c r="DW123" s="995"/>
      <c r="DX123" s="995"/>
      <c r="DY123" s="995"/>
      <c r="DZ123" s="996"/>
    </row>
    <row r="124" spans="1:130" s="226" customFormat="1" ht="26.25" customHeight="1" thickBot="1" x14ac:dyDescent="0.2">
      <c r="A124" s="1091"/>
      <c r="B124" s="978"/>
      <c r="C124" s="948" t="s">
        <v>450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131</v>
      </c>
      <c r="AB124" s="991"/>
      <c r="AC124" s="991"/>
      <c r="AD124" s="991"/>
      <c r="AE124" s="992"/>
      <c r="AF124" s="993" t="s">
        <v>131</v>
      </c>
      <c r="AG124" s="991"/>
      <c r="AH124" s="991"/>
      <c r="AI124" s="991"/>
      <c r="AJ124" s="992"/>
      <c r="AK124" s="993" t="s">
        <v>131</v>
      </c>
      <c r="AL124" s="991"/>
      <c r="AM124" s="991"/>
      <c r="AN124" s="991"/>
      <c r="AO124" s="992"/>
      <c r="AP124" s="994" t="s">
        <v>131</v>
      </c>
      <c r="AQ124" s="995"/>
      <c r="AR124" s="995"/>
      <c r="AS124" s="995"/>
      <c r="AT124" s="996"/>
      <c r="AU124" s="1093" t="s">
        <v>462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57.1</v>
      </c>
      <c r="BR124" s="1060"/>
      <c r="BS124" s="1060"/>
      <c r="BT124" s="1060"/>
      <c r="BU124" s="1060"/>
      <c r="BV124" s="1060">
        <v>56.1</v>
      </c>
      <c r="BW124" s="1060"/>
      <c r="BX124" s="1060"/>
      <c r="BY124" s="1060"/>
      <c r="BZ124" s="1060"/>
      <c r="CA124" s="1060">
        <v>47.2</v>
      </c>
      <c r="CB124" s="1060"/>
      <c r="CC124" s="1060"/>
      <c r="CD124" s="1060"/>
      <c r="CE124" s="1060"/>
      <c r="CF124" s="1061"/>
      <c r="CG124" s="1062"/>
      <c r="CH124" s="1062"/>
      <c r="CI124" s="1062"/>
      <c r="CJ124" s="1063"/>
      <c r="CK124" s="1045"/>
      <c r="CL124" s="1045"/>
      <c r="CM124" s="1045"/>
      <c r="CN124" s="1045"/>
      <c r="CO124" s="1046"/>
      <c r="CP124" s="1052" t="s">
        <v>463</v>
      </c>
      <c r="CQ124" s="1053"/>
      <c r="CR124" s="1053"/>
      <c r="CS124" s="1053"/>
      <c r="CT124" s="1053"/>
      <c r="CU124" s="1053"/>
      <c r="CV124" s="1053"/>
      <c r="CW124" s="1053"/>
      <c r="CX124" s="1053"/>
      <c r="CY124" s="1053"/>
      <c r="CZ124" s="1053"/>
      <c r="DA124" s="1053"/>
      <c r="DB124" s="1053"/>
      <c r="DC124" s="1053"/>
      <c r="DD124" s="1053"/>
      <c r="DE124" s="1053"/>
      <c r="DF124" s="1054"/>
      <c r="DG124" s="1037" t="s">
        <v>131</v>
      </c>
      <c r="DH124" s="1016"/>
      <c r="DI124" s="1016"/>
      <c r="DJ124" s="1016"/>
      <c r="DK124" s="1017"/>
      <c r="DL124" s="1015" t="s">
        <v>131</v>
      </c>
      <c r="DM124" s="1016"/>
      <c r="DN124" s="1016"/>
      <c r="DO124" s="1016"/>
      <c r="DP124" s="1017"/>
      <c r="DQ124" s="1015" t="s">
        <v>131</v>
      </c>
      <c r="DR124" s="1016"/>
      <c r="DS124" s="1016"/>
      <c r="DT124" s="1016"/>
      <c r="DU124" s="1017"/>
      <c r="DV124" s="1018" t="s">
        <v>131</v>
      </c>
      <c r="DW124" s="1019"/>
      <c r="DX124" s="1019"/>
      <c r="DY124" s="1019"/>
      <c r="DZ124" s="1020"/>
    </row>
    <row r="125" spans="1:130" s="226" customFormat="1" ht="26.25" customHeight="1" x14ac:dyDescent="0.15">
      <c r="A125" s="1091"/>
      <c r="B125" s="978"/>
      <c r="C125" s="948" t="s">
        <v>452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131</v>
      </c>
      <c r="AB125" s="991"/>
      <c r="AC125" s="991"/>
      <c r="AD125" s="991"/>
      <c r="AE125" s="992"/>
      <c r="AF125" s="993" t="s">
        <v>131</v>
      </c>
      <c r="AG125" s="991"/>
      <c r="AH125" s="991"/>
      <c r="AI125" s="991"/>
      <c r="AJ125" s="992"/>
      <c r="AK125" s="993" t="s">
        <v>131</v>
      </c>
      <c r="AL125" s="991"/>
      <c r="AM125" s="991"/>
      <c r="AN125" s="991"/>
      <c r="AO125" s="992"/>
      <c r="AP125" s="994" t="s">
        <v>131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464</v>
      </c>
      <c r="CL125" s="1040"/>
      <c r="CM125" s="1040"/>
      <c r="CN125" s="1040"/>
      <c r="CO125" s="1041"/>
      <c r="CP125" s="972" t="s">
        <v>465</v>
      </c>
      <c r="CQ125" s="921"/>
      <c r="CR125" s="921"/>
      <c r="CS125" s="921"/>
      <c r="CT125" s="921"/>
      <c r="CU125" s="921"/>
      <c r="CV125" s="921"/>
      <c r="CW125" s="921"/>
      <c r="CX125" s="921"/>
      <c r="CY125" s="921"/>
      <c r="CZ125" s="921"/>
      <c r="DA125" s="921"/>
      <c r="DB125" s="921"/>
      <c r="DC125" s="921"/>
      <c r="DD125" s="921"/>
      <c r="DE125" s="921"/>
      <c r="DF125" s="922"/>
      <c r="DG125" s="958" t="s">
        <v>131</v>
      </c>
      <c r="DH125" s="959"/>
      <c r="DI125" s="959"/>
      <c r="DJ125" s="959"/>
      <c r="DK125" s="959"/>
      <c r="DL125" s="959" t="s">
        <v>131</v>
      </c>
      <c r="DM125" s="959"/>
      <c r="DN125" s="959"/>
      <c r="DO125" s="959"/>
      <c r="DP125" s="959"/>
      <c r="DQ125" s="959" t="s">
        <v>131</v>
      </c>
      <c r="DR125" s="959"/>
      <c r="DS125" s="959"/>
      <c r="DT125" s="959"/>
      <c r="DU125" s="959"/>
      <c r="DV125" s="960" t="s">
        <v>131</v>
      </c>
      <c r="DW125" s="960"/>
      <c r="DX125" s="960"/>
      <c r="DY125" s="960"/>
      <c r="DZ125" s="961"/>
    </row>
    <row r="126" spans="1:130" s="226" customFormat="1" ht="26.25" customHeight="1" thickBot="1" x14ac:dyDescent="0.2">
      <c r="A126" s="1091"/>
      <c r="B126" s="978"/>
      <c r="C126" s="948" t="s">
        <v>454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131</v>
      </c>
      <c r="AB126" s="991"/>
      <c r="AC126" s="991"/>
      <c r="AD126" s="991"/>
      <c r="AE126" s="992"/>
      <c r="AF126" s="993" t="s">
        <v>131</v>
      </c>
      <c r="AG126" s="991"/>
      <c r="AH126" s="991"/>
      <c r="AI126" s="991"/>
      <c r="AJ126" s="992"/>
      <c r="AK126" s="993" t="s">
        <v>131</v>
      </c>
      <c r="AL126" s="991"/>
      <c r="AM126" s="991"/>
      <c r="AN126" s="991"/>
      <c r="AO126" s="992"/>
      <c r="AP126" s="994" t="s">
        <v>131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466</v>
      </c>
      <c r="CQ126" s="982"/>
      <c r="CR126" s="982"/>
      <c r="CS126" s="982"/>
      <c r="CT126" s="982"/>
      <c r="CU126" s="982"/>
      <c r="CV126" s="982"/>
      <c r="CW126" s="982"/>
      <c r="CX126" s="982"/>
      <c r="CY126" s="982"/>
      <c r="CZ126" s="982"/>
      <c r="DA126" s="982"/>
      <c r="DB126" s="982"/>
      <c r="DC126" s="982"/>
      <c r="DD126" s="982"/>
      <c r="DE126" s="982"/>
      <c r="DF126" s="983"/>
      <c r="DG126" s="951" t="s">
        <v>131</v>
      </c>
      <c r="DH126" s="952"/>
      <c r="DI126" s="952"/>
      <c r="DJ126" s="952"/>
      <c r="DK126" s="952"/>
      <c r="DL126" s="952" t="s">
        <v>131</v>
      </c>
      <c r="DM126" s="952"/>
      <c r="DN126" s="952"/>
      <c r="DO126" s="952"/>
      <c r="DP126" s="952"/>
      <c r="DQ126" s="952" t="s">
        <v>131</v>
      </c>
      <c r="DR126" s="952"/>
      <c r="DS126" s="952"/>
      <c r="DT126" s="952"/>
      <c r="DU126" s="952"/>
      <c r="DV126" s="953" t="s">
        <v>131</v>
      </c>
      <c r="DW126" s="953"/>
      <c r="DX126" s="953"/>
      <c r="DY126" s="953"/>
      <c r="DZ126" s="954"/>
    </row>
    <row r="127" spans="1:130" s="226" customFormat="1" ht="26.25" customHeight="1" x14ac:dyDescent="0.15">
      <c r="A127" s="1092"/>
      <c r="B127" s="980"/>
      <c r="C127" s="1034" t="s">
        <v>467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131</v>
      </c>
      <c r="AB127" s="991"/>
      <c r="AC127" s="991"/>
      <c r="AD127" s="991"/>
      <c r="AE127" s="992"/>
      <c r="AF127" s="993" t="s">
        <v>131</v>
      </c>
      <c r="AG127" s="991"/>
      <c r="AH127" s="991"/>
      <c r="AI127" s="991"/>
      <c r="AJ127" s="992"/>
      <c r="AK127" s="993" t="s">
        <v>131</v>
      </c>
      <c r="AL127" s="991"/>
      <c r="AM127" s="991"/>
      <c r="AN127" s="991"/>
      <c r="AO127" s="992"/>
      <c r="AP127" s="994" t="s">
        <v>131</v>
      </c>
      <c r="AQ127" s="995"/>
      <c r="AR127" s="995"/>
      <c r="AS127" s="995"/>
      <c r="AT127" s="996"/>
      <c r="AU127" s="262"/>
      <c r="AV127" s="262"/>
      <c r="AW127" s="262"/>
      <c r="AX127" s="1064" t="s">
        <v>468</v>
      </c>
      <c r="AY127" s="1065"/>
      <c r="AZ127" s="1065"/>
      <c r="BA127" s="1065"/>
      <c r="BB127" s="1065"/>
      <c r="BC127" s="1065"/>
      <c r="BD127" s="1065"/>
      <c r="BE127" s="1066"/>
      <c r="BF127" s="1067" t="s">
        <v>469</v>
      </c>
      <c r="BG127" s="1065"/>
      <c r="BH127" s="1065"/>
      <c r="BI127" s="1065"/>
      <c r="BJ127" s="1065"/>
      <c r="BK127" s="1065"/>
      <c r="BL127" s="1066"/>
      <c r="BM127" s="1067" t="s">
        <v>470</v>
      </c>
      <c r="BN127" s="1065"/>
      <c r="BO127" s="1065"/>
      <c r="BP127" s="1065"/>
      <c r="BQ127" s="1065"/>
      <c r="BR127" s="1065"/>
      <c r="BS127" s="1066"/>
      <c r="BT127" s="1067" t="s">
        <v>471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472</v>
      </c>
      <c r="CQ127" s="982"/>
      <c r="CR127" s="982"/>
      <c r="CS127" s="982"/>
      <c r="CT127" s="982"/>
      <c r="CU127" s="982"/>
      <c r="CV127" s="982"/>
      <c r="CW127" s="982"/>
      <c r="CX127" s="982"/>
      <c r="CY127" s="982"/>
      <c r="CZ127" s="982"/>
      <c r="DA127" s="982"/>
      <c r="DB127" s="982"/>
      <c r="DC127" s="982"/>
      <c r="DD127" s="982"/>
      <c r="DE127" s="982"/>
      <c r="DF127" s="983"/>
      <c r="DG127" s="951" t="s">
        <v>131</v>
      </c>
      <c r="DH127" s="952"/>
      <c r="DI127" s="952"/>
      <c r="DJ127" s="952"/>
      <c r="DK127" s="952"/>
      <c r="DL127" s="952" t="s">
        <v>131</v>
      </c>
      <c r="DM127" s="952"/>
      <c r="DN127" s="952"/>
      <c r="DO127" s="952"/>
      <c r="DP127" s="952"/>
      <c r="DQ127" s="952" t="s">
        <v>131</v>
      </c>
      <c r="DR127" s="952"/>
      <c r="DS127" s="952"/>
      <c r="DT127" s="952"/>
      <c r="DU127" s="952"/>
      <c r="DV127" s="953" t="s">
        <v>131</v>
      </c>
      <c r="DW127" s="953"/>
      <c r="DX127" s="953"/>
      <c r="DY127" s="953"/>
      <c r="DZ127" s="954"/>
    </row>
    <row r="128" spans="1:130" s="226" customFormat="1" ht="26.25" customHeight="1" thickBot="1" x14ac:dyDescent="0.2">
      <c r="A128" s="1075" t="s">
        <v>473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474</v>
      </c>
      <c r="X128" s="1077"/>
      <c r="Y128" s="1077"/>
      <c r="Z128" s="1078"/>
      <c r="AA128" s="1079">
        <v>41495</v>
      </c>
      <c r="AB128" s="1080"/>
      <c r="AC128" s="1080"/>
      <c r="AD128" s="1080"/>
      <c r="AE128" s="1081"/>
      <c r="AF128" s="1082">
        <v>42363</v>
      </c>
      <c r="AG128" s="1080"/>
      <c r="AH128" s="1080"/>
      <c r="AI128" s="1080"/>
      <c r="AJ128" s="1081"/>
      <c r="AK128" s="1082">
        <v>58465</v>
      </c>
      <c r="AL128" s="1080"/>
      <c r="AM128" s="1080"/>
      <c r="AN128" s="1080"/>
      <c r="AO128" s="1081"/>
      <c r="AP128" s="1083"/>
      <c r="AQ128" s="1084"/>
      <c r="AR128" s="1084"/>
      <c r="AS128" s="1084"/>
      <c r="AT128" s="1085"/>
      <c r="AU128" s="262"/>
      <c r="AV128" s="262"/>
      <c r="AW128" s="262"/>
      <c r="AX128" s="920" t="s">
        <v>475</v>
      </c>
      <c r="AY128" s="921"/>
      <c r="AZ128" s="921"/>
      <c r="BA128" s="921"/>
      <c r="BB128" s="921"/>
      <c r="BC128" s="921"/>
      <c r="BD128" s="921"/>
      <c r="BE128" s="922"/>
      <c r="BF128" s="1086" t="s">
        <v>131</v>
      </c>
      <c r="BG128" s="1087"/>
      <c r="BH128" s="1087"/>
      <c r="BI128" s="1087"/>
      <c r="BJ128" s="1087"/>
      <c r="BK128" s="1087"/>
      <c r="BL128" s="1088"/>
      <c r="BM128" s="1086">
        <v>14.38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476</v>
      </c>
      <c r="CQ128" s="1069"/>
      <c r="CR128" s="1069"/>
      <c r="CS128" s="1069"/>
      <c r="CT128" s="1069"/>
      <c r="CU128" s="1069"/>
      <c r="CV128" s="1069"/>
      <c r="CW128" s="1069"/>
      <c r="CX128" s="1069"/>
      <c r="CY128" s="1069"/>
      <c r="CZ128" s="1069"/>
      <c r="DA128" s="1069"/>
      <c r="DB128" s="1069"/>
      <c r="DC128" s="1069"/>
      <c r="DD128" s="1069"/>
      <c r="DE128" s="1069"/>
      <c r="DF128" s="1070"/>
      <c r="DG128" s="1071" t="s">
        <v>131</v>
      </c>
      <c r="DH128" s="1072"/>
      <c r="DI128" s="1072"/>
      <c r="DJ128" s="1072"/>
      <c r="DK128" s="1072"/>
      <c r="DL128" s="1072" t="s">
        <v>131</v>
      </c>
      <c r="DM128" s="1072"/>
      <c r="DN128" s="1072"/>
      <c r="DO128" s="1072"/>
      <c r="DP128" s="1072"/>
      <c r="DQ128" s="1072" t="s">
        <v>131</v>
      </c>
      <c r="DR128" s="1072"/>
      <c r="DS128" s="1072"/>
      <c r="DT128" s="1072"/>
      <c r="DU128" s="1072"/>
      <c r="DV128" s="1073" t="s">
        <v>131</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477</v>
      </c>
      <c r="X129" s="1106"/>
      <c r="Y129" s="1106"/>
      <c r="Z129" s="1107"/>
      <c r="AA129" s="990">
        <v>6343244</v>
      </c>
      <c r="AB129" s="991"/>
      <c r="AC129" s="991"/>
      <c r="AD129" s="991"/>
      <c r="AE129" s="992"/>
      <c r="AF129" s="993">
        <v>6207045</v>
      </c>
      <c r="AG129" s="991"/>
      <c r="AH129" s="991"/>
      <c r="AI129" s="991"/>
      <c r="AJ129" s="992"/>
      <c r="AK129" s="993">
        <v>6144518</v>
      </c>
      <c r="AL129" s="991"/>
      <c r="AM129" s="991"/>
      <c r="AN129" s="991"/>
      <c r="AO129" s="992"/>
      <c r="AP129" s="1108"/>
      <c r="AQ129" s="1109"/>
      <c r="AR129" s="1109"/>
      <c r="AS129" s="1109"/>
      <c r="AT129" s="1110"/>
      <c r="AU129" s="264"/>
      <c r="AV129" s="264"/>
      <c r="AW129" s="264"/>
      <c r="AX129" s="1099" t="s">
        <v>478</v>
      </c>
      <c r="AY129" s="982"/>
      <c r="AZ129" s="982"/>
      <c r="BA129" s="982"/>
      <c r="BB129" s="982"/>
      <c r="BC129" s="982"/>
      <c r="BD129" s="982"/>
      <c r="BE129" s="983"/>
      <c r="BF129" s="1100" t="s">
        <v>131</v>
      </c>
      <c r="BG129" s="1101"/>
      <c r="BH129" s="1101"/>
      <c r="BI129" s="1101"/>
      <c r="BJ129" s="1101"/>
      <c r="BK129" s="1101"/>
      <c r="BL129" s="1102"/>
      <c r="BM129" s="1100">
        <v>19.38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479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480</v>
      </c>
      <c r="X130" s="1106"/>
      <c r="Y130" s="1106"/>
      <c r="Z130" s="1107"/>
      <c r="AA130" s="990">
        <v>1140535</v>
      </c>
      <c r="AB130" s="991"/>
      <c r="AC130" s="991"/>
      <c r="AD130" s="991"/>
      <c r="AE130" s="992"/>
      <c r="AF130" s="993">
        <v>1137559</v>
      </c>
      <c r="AG130" s="991"/>
      <c r="AH130" s="991"/>
      <c r="AI130" s="991"/>
      <c r="AJ130" s="992"/>
      <c r="AK130" s="993">
        <v>1165812</v>
      </c>
      <c r="AL130" s="991"/>
      <c r="AM130" s="991"/>
      <c r="AN130" s="991"/>
      <c r="AO130" s="992"/>
      <c r="AP130" s="1108"/>
      <c r="AQ130" s="1109"/>
      <c r="AR130" s="1109"/>
      <c r="AS130" s="1109"/>
      <c r="AT130" s="1110"/>
      <c r="AU130" s="264"/>
      <c r="AV130" s="264"/>
      <c r="AW130" s="264"/>
      <c r="AX130" s="1099" t="s">
        <v>481</v>
      </c>
      <c r="AY130" s="982"/>
      <c r="AZ130" s="982"/>
      <c r="BA130" s="982"/>
      <c r="BB130" s="982"/>
      <c r="BC130" s="982"/>
      <c r="BD130" s="982"/>
      <c r="BE130" s="983"/>
      <c r="BF130" s="1136">
        <v>10.199999999999999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482</v>
      </c>
      <c r="X131" s="1144"/>
      <c r="Y131" s="1144"/>
      <c r="Z131" s="1145"/>
      <c r="AA131" s="1037">
        <v>5202709</v>
      </c>
      <c r="AB131" s="1016"/>
      <c r="AC131" s="1016"/>
      <c r="AD131" s="1016"/>
      <c r="AE131" s="1017"/>
      <c r="AF131" s="1015">
        <v>5069486</v>
      </c>
      <c r="AG131" s="1016"/>
      <c r="AH131" s="1016"/>
      <c r="AI131" s="1016"/>
      <c r="AJ131" s="1017"/>
      <c r="AK131" s="1015">
        <v>4978706</v>
      </c>
      <c r="AL131" s="1016"/>
      <c r="AM131" s="1016"/>
      <c r="AN131" s="1016"/>
      <c r="AO131" s="1017"/>
      <c r="AP131" s="1146"/>
      <c r="AQ131" s="1147"/>
      <c r="AR131" s="1147"/>
      <c r="AS131" s="1147"/>
      <c r="AT131" s="1148"/>
      <c r="AU131" s="264"/>
      <c r="AV131" s="264"/>
      <c r="AW131" s="264"/>
      <c r="AX131" s="1118" t="s">
        <v>483</v>
      </c>
      <c r="AY131" s="1069"/>
      <c r="AZ131" s="1069"/>
      <c r="BA131" s="1069"/>
      <c r="BB131" s="1069"/>
      <c r="BC131" s="1069"/>
      <c r="BD131" s="1069"/>
      <c r="BE131" s="1070"/>
      <c r="BF131" s="1119">
        <v>47.2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484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485</v>
      </c>
      <c r="W132" s="1129"/>
      <c r="X132" s="1129"/>
      <c r="Y132" s="1129"/>
      <c r="Z132" s="1130"/>
      <c r="AA132" s="1131">
        <v>10.57299188</v>
      </c>
      <c r="AB132" s="1132"/>
      <c r="AC132" s="1132"/>
      <c r="AD132" s="1132"/>
      <c r="AE132" s="1133"/>
      <c r="AF132" s="1134">
        <v>9.9678744550000005</v>
      </c>
      <c r="AG132" s="1132"/>
      <c r="AH132" s="1132"/>
      <c r="AI132" s="1132"/>
      <c r="AJ132" s="1133"/>
      <c r="AK132" s="1134">
        <v>10.246357189999999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486</v>
      </c>
      <c r="W133" s="1112"/>
      <c r="X133" s="1112"/>
      <c r="Y133" s="1112"/>
      <c r="Z133" s="1113"/>
      <c r="AA133" s="1114">
        <v>12.1</v>
      </c>
      <c r="AB133" s="1115"/>
      <c r="AC133" s="1115"/>
      <c r="AD133" s="1115"/>
      <c r="AE133" s="1116"/>
      <c r="AF133" s="1114">
        <v>10.9</v>
      </c>
      <c r="AG133" s="1115"/>
      <c r="AH133" s="1115"/>
      <c r="AI133" s="1115"/>
      <c r="AJ133" s="1116"/>
      <c r="AK133" s="1114">
        <v>10.199999999999999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GAzaIOSVDCcHYIIuWnoI6uws9PRocQinmWoiYQMQ15lMwkfEqdXsAIr6nkwainbyXKX/3dLO72JyTGVc+Dew==" saltValue="MgKB16GFNGLew88hbVkc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ECVxFJD2tRpwGYGsiQ2SHo7YPzB9+vk9qz2RuIajlEC8pQnEgFe68LgpYSOxuh1PYVImBrgiAtFEWQX6TRP2Q==" saltValue="iNnqYHrMjP97tjAWupRw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Gwuhhh0iQWmcQiKXQRaAr4iy38ZqD9iNxoVPWYyTjdaw6Eg3Q4vPz3tYqaoZJEaQNT6fdq4CAT40jGxNK7i7g==" saltValue="dNp21l93hLbKBeHdXEFW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495</v>
      </c>
      <c r="AL9" s="1155"/>
      <c r="AM9" s="1155"/>
      <c r="AN9" s="1156"/>
      <c r="AO9" s="292">
        <v>1116888</v>
      </c>
      <c r="AP9" s="292">
        <v>63362</v>
      </c>
      <c r="AQ9" s="293">
        <v>90243</v>
      </c>
      <c r="AR9" s="294">
        <v>-29.8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496</v>
      </c>
      <c r="AL10" s="1155"/>
      <c r="AM10" s="1155"/>
      <c r="AN10" s="1156"/>
      <c r="AO10" s="295">
        <v>59307</v>
      </c>
      <c r="AP10" s="295">
        <v>3365</v>
      </c>
      <c r="AQ10" s="296">
        <v>8421</v>
      </c>
      <c r="AR10" s="297">
        <v>-60</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497</v>
      </c>
      <c r="AL11" s="1155"/>
      <c r="AM11" s="1155"/>
      <c r="AN11" s="1156"/>
      <c r="AO11" s="295">
        <v>251359</v>
      </c>
      <c r="AP11" s="295">
        <v>14260</v>
      </c>
      <c r="AQ11" s="296">
        <v>13771</v>
      </c>
      <c r="AR11" s="297">
        <v>3.6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498</v>
      </c>
      <c r="AL12" s="1155"/>
      <c r="AM12" s="1155"/>
      <c r="AN12" s="1156"/>
      <c r="AO12" s="295">
        <v>235914</v>
      </c>
      <c r="AP12" s="295">
        <v>13384</v>
      </c>
      <c r="AQ12" s="296">
        <v>2513</v>
      </c>
      <c r="AR12" s="297">
        <v>432.6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499</v>
      </c>
      <c r="AL13" s="1155"/>
      <c r="AM13" s="1155"/>
      <c r="AN13" s="1156"/>
      <c r="AO13" s="295" t="s">
        <v>500</v>
      </c>
      <c r="AP13" s="295" t="s">
        <v>500</v>
      </c>
      <c r="AQ13" s="296" t="s">
        <v>500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501</v>
      </c>
      <c r="AL14" s="1155"/>
      <c r="AM14" s="1155"/>
      <c r="AN14" s="1156"/>
      <c r="AO14" s="295">
        <v>95702</v>
      </c>
      <c r="AP14" s="295">
        <v>5429</v>
      </c>
      <c r="AQ14" s="296">
        <v>5857</v>
      </c>
      <c r="AR14" s="297">
        <v>-7.3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502</v>
      </c>
      <c r="AL15" s="1155"/>
      <c r="AM15" s="1155"/>
      <c r="AN15" s="1156"/>
      <c r="AO15" s="295">
        <v>34049</v>
      </c>
      <c r="AP15" s="295">
        <v>1932</v>
      </c>
      <c r="AQ15" s="296">
        <v>2231</v>
      </c>
      <c r="AR15" s="297">
        <v>-13.4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503</v>
      </c>
      <c r="AL16" s="1158"/>
      <c r="AM16" s="1158"/>
      <c r="AN16" s="1159"/>
      <c r="AO16" s="295">
        <v>-136817</v>
      </c>
      <c r="AP16" s="295">
        <v>-7762</v>
      </c>
      <c r="AQ16" s="296">
        <v>-9195</v>
      </c>
      <c r="AR16" s="297">
        <v>-15.6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1656402</v>
      </c>
      <c r="AP17" s="295">
        <v>93970</v>
      </c>
      <c r="AQ17" s="296">
        <v>113840</v>
      </c>
      <c r="AR17" s="297">
        <v>-17.5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508</v>
      </c>
      <c r="AL21" s="1150"/>
      <c r="AM21" s="1150"/>
      <c r="AN21" s="1151"/>
      <c r="AO21" s="307">
        <v>7.89</v>
      </c>
      <c r="AP21" s="308">
        <v>10.62</v>
      </c>
      <c r="AQ21" s="309">
        <v>-2.73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509</v>
      </c>
      <c r="AL22" s="1150"/>
      <c r="AM22" s="1150"/>
      <c r="AN22" s="1151"/>
      <c r="AO22" s="312">
        <v>92.3</v>
      </c>
      <c r="AP22" s="313">
        <v>95.8</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514</v>
      </c>
      <c r="AL32" s="1166"/>
      <c r="AM32" s="1166"/>
      <c r="AN32" s="1167"/>
      <c r="AO32" s="322">
        <v>1192914</v>
      </c>
      <c r="AP32" s="322">
        <v>67675</v>
      </c>
      <c r="AQ32" s="323">
        <v>74521</v>
      </c>
      <c r="AR32" s="324">
        <v>-9.1999999999999993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515</v>
      </c>
      <c r="AL33" s="1166"/>
      <c r="AM33" s="1166"/>
      <c r="AN33" s="1167"/>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516</v>
      </c>
      <c r="AL34" s="1166"/>
      <c r="AM34" s="1166"/>
      <c r="AN34" s="1167"/>
      <c r="AO34" s="322" t="s">
        <v>500</v>
      </c>
      <c r="AP34" s="322" t="s">
        <v>500</v>
      </c>
      <c r="AQ34" s="323" t="s">
        <v>500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517</v>
      </c>
      <c r="AL35" s="1166"/>
      <c r="AM35" s="1166"/>
      <c r="AN35" s="1167"/>
      <c r="AO35" s="322">
        <v>519058</v>
      </c>
      <c r="AP35" s="322">
        <v>29447</v>
      </c>
      <c r="AQ35" s="323">
        <v>19378</v>
      </c>
      <c r="AR35" s="324">
        <v>52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518</v>
      </c>
      <c r="AL36" s="1166"/>
      <c r="AM36" s="1166"/>
      <c r="AN36" s="1167"/>
      <c r="AO36" s="322">
        <v>22441</v>
      </c>
      <c r="AP36" s="322">
        <v>1273</v>
      </c>
      <c r="AQ36" s="323">
        <v>3039</v>
      </c>
      <c r="AR36" s="324">
        <v>-58.1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519</v>
      </c>
      <c r="AL37" s="1166"/>
      <c r="AM37" s="1166"/>
      <c r="AN37" s="1167"/>
      <c r="AO37" s="322" t="s">
        <v>500</v>
      </c>
      <c r="AP37" s="322" t="s">
        <v>500</v>
      </c>
      <c r="AQ37" s="323">
        <v>1253</v>
      </c>
      <c r="AR37" s="324" t="s">
        <v>500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520</v>
      </c>
      <c r="AL38" s="1169"/>
      <c r="AM38" s="1169"/>
      <c r="AN38" s="1170"/>
      <c r="AO38" s="325" t="s">
        <v>500</v>
      </c>
      <c r="AP38" s="325" t="s">
        <v>500</v>
      </c>
      <c r="AQ38" s="326">
        <v>3</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521</v>
      </c>
      <c r="AL39" s="1169"/>
      <c r="AM39" s="1169"/>
      <c r="AN39" s="1170"/>
      <c r="AO39" s="322">
        <v>-58465</v>
      </c>
      <c r="AP39" s="322">
        <v>-3317</v>
      </c>
      <c r="AQ39" s="323">
        <v>-3246</v>
      </c>
      <c r="AR39" s="324">
        <v>2.2000000000000002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522</v>
      </c>
      <c r="AL40" s="1166"/>
      <c r="AM40" s="1166"/>
      <c r="AN40" s="1167"/>
      <c r="AO40" s="322">
        <v>-1165812</v>
      </c>
      <c r="AP40" s="322">
        <v>-66138</v>
      </c>
      <c r="AQ40" s="323">
        <v>-65677</v>
      </c>
      <c r="AR40" s="324">
        <v>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510136</v>
      </c>
      <c r="AP41" s="322">
        <v>28941</v>
      </c>
      <c r="AQ41" s="323">
        <v>29272</v>
      </c>
      <c r="AR41" s="324">
        <v>-1.1000000000000001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490</v>
      </c>
      <c r="AN49" s="1162" t="s">
        <v>526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3184083</v>
      </c>
      <c r="AN51" s="344">
        <v>169438</v>
      </c>
      <c r="AO51" s="345">
        <v>164</v>
      </c>
      <c r="AP51" s="346">
        <v>118124</v>
      </c>
      <c r="AQ51" s="347">
        <v>49.2</v>
      </c>
      <c r="AR51" s="348">
        <v>114.8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968667</v>
      </c>
      <c r="AN52" s="352">
        <v>51547</v>
      </c>
      <c r="AO52" s="353">
        <v>54.6</v>
      </c>
      <c r="AP52" s="354">
        <v>54614</v>
      </c>
      <c r="AQ52" s="355">
        <v>35</v>
      </c>
      <c r="AR52" s="356">
        <v>19.600000000000001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1476353</v>
      </c>
      <c r="AN53" s="344">
        <v>79639</v>
      </c>
      <c r="AO53" s="345">
        <v>-53</v>
      </c>
      <c r="AP53" s="346">
        <v>101693</v>
      </c>
      <c r="AQ53" s="347">
        <v>-13.9</v>
      </c>
      <c r="AR53" s="348">
        <v>-39.1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1287736</v>
      </c>
      <c r="AN54" s="352">
        <v>69465</v>
      </c>
      <c r="AO54" s="353">
        <v>34.799999999999997</v>
      </c>
      <c r="AP54" s="354">
        <v>51066</v>
      </c>
      <c r="AQ54" s="355">
        <v>-6.5</v>
      </c>
      <c r="AR54" s="356">
        <v>41.3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833727</v>
      </c>
      <c r="AN55" s="344">
        <v>45636</v>
      </c>
      <c r="AO55" s="345">
        <v>-42.7</v>
      </c>
      <c r="AP55" s="346">
        <v>96635</v>
      </c>
      <c r="AQ55" s="347">
        <v>-5</v>
      </c>
      <c r="AR55" s="348">
        <v>-37.700000000000003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543804</v>
      </c>
      <c r="AN56" s="352">
        <v>29766</v>
      </c>
      <c r="AO56" s="353">
        <v>-57.1</v>
      </c>
      <c r="AP56" s="354">
        <v>44408</v>
      </c>
      <c r="AQ56" s="355">
        <v>-13</v>
      </c>
      <c r="AR56" s="356">
        <v>-44.1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1050200</v>
      </c>
      <c r="AN57" s="344">
        <v>58309</v>
      </c>
      <c r="AO57" s="345">
        <v>27.8</v>
      </c>
      <c r="AP57" s="346">
        <v>97062</v>
      </c>
      <c r="AQ57" s="347">
        <v>0.4</v>
      </c>
      <c r="AR57" s="348">
        <v>27.4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807528</v>
      </c>
      <c r="AN58" s="352">
        <v>44835</v>
      </c>
      <c r="AO58" s="353">
        <v>50.6</v>
      </c>
      <c r="AP58" s="354">
        <v>50112</v>
      </c>
      <c r="AQ58" s="355">
        <v>12.8</v>
      </c>
      <c r="AR58" s="356">
        <v>37.799999999999997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968789</v>
      </c>
      <c r="AN59" s="344">
        <v>54961</v>
      </c>
      <c r="AO59" s="345">
        <v>-5.7</v>
      </c>
      <c r="AP59" s="346">
        <v>106005</v>
      </c>
      <c r="AQ59" s="347">
        <v>9.1999999999999993</v>
      </c>
      <c r="AR59" s="348">
        <v>-14.9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725870</v>
      </c>
      <c r="AN60" s="352">
        <v>41179</v>
      </c>
      <c r="AO60" s="353">
        <v>-8.1999999999999993</v>
      </c>
      <c r="AP60" s="354">
        <v>58359</v>
      </c>
      <c r="AQ60" s="355">
        <v>16.5</v>
      </c>
      <c r="AR60" s="356">
        <v>-24.7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1502630</v>
      </c>
      <c r="AN61" s="359">
        <v>81597</v>
      </c>
      <c r="AO61" s="360">
        <v>18.100000000000001</v>
      </c>
      <c r="AP61" s="361">
        <v>103904</v>
      </c>
      <c r="AQ61" s="362">
        <v>8</v>
      </c>
      <c r="AR61" s="348">
        <v>10.1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866721</v>
      </c>
      <c r="AN62" s="352">
        <v>47358</v>
      </c>
      <c r="AO62" s="353">
        <v>14.9</v>
      </c>
      <c r="AP62" s="354">
        <v>51712</v>
      </c>
      <c r="AQ62" s="355">
        <v>9</v>
      </c>
      <c r="AR62" s="356">
        <v>5.9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EEynOnGl5D4WL9vVlS8ENo7ayWxG2KJ5gWEVT24oH/df9pTi8blbbOuCtvFUtL7atR3SIyquK1jbM7OY+eHiQ==" saltValue="x1L11CgmloZ/daYQesQR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snzfss/Zla10Lpl6hmh1AgX3Q1H+35e2QYub2hdlwz14c4aNu1GaJgo2fzBg2rOBZiwhUG4fbyWDsoureo4dg==" saltValue="Pe/uWimE7dsSDNBF4Zmj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w2ZYAa/LyEdCcmGfZgwGMEgORBQCCD9qH/3oRfWNv3eONh4u4J5uCbvtzOMzA9d19lBwK0JXskGtYu6vuoP6w==" saltValue="eEZLj6J2G5i9mZUkvNZ+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74" t="s">
        <v>3</v>
      </c>
      <c r="D47" s="1174"/>
      <c r="E47" s="1175"/>
      <c r="F47" s="11">
        <v>19.170000000000002</v>
      </c>
      <c r="G47" s="12">
        <v>21.9</v>
      </c>
      <c r="H47" s="12">
        <v>27.96</v>
      </c>
      <c r="I47" s="12">
        <v>29.96</v>
      </c>
      <c r="J47" s="13">
        <v>32.32</v>
      </c>
    </row>
    <row r="48" spans="2:10" ht="57.75" customHeight="1" x14ac:dyDescent="0.15">
      <c r="B48" s="14"/>
      <c r="C48" s="1176" t="s">
        <v>4</v>
      </c>
      <c r="D48" s="1176"/>
      <c r="E48" s="1177"/>
      <c r="F48" s="15">
        <v>3.81</v>
      </c>
      <c r="G48" s="16">
        <v>4.68</v>
      </c>
      <c r="H48" s="16">
        <v>4.38</v>
      </c>
      <c r="I48" s="16">
        <v>3.15</v>
      </c>
      <c r="J48" s="17">
        <v>4.79</v>
      </c>
    </row>
    <row r="49" spans="2:10" ht="57.75" customHeight="1" thickBot="1" x14ac:dyDescent="0.2">
      <c r="B49" s="18"/>
      <c r="C49" s="1178" t="s">
        <v>5</v>
      </c>
      <c r="D49" s="1178"/>
      <c r="E49" s="1179"/>
      <c r="F49" s="19">
        <v>0.6</v>
      </c>
      <c r="G49" s="20" t="s">
        <v>547</v>
      </c>
      <c r="H49" s="20">
        <v>1.87</v>
      </c>
      <c r="I49" s="20" t="s">
        <v>548</v>
      </c>
      <c r="J49" s="21">
        <v>1.06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Q84nREB5JyGPLUhUe2OzZZG80LrLQnBthHlSasMlbNIaHdgYGEwpVUML82uVW4m6JoVJohHuNWOOMF40P8Hg==" saltValue="bxD222iSwI9EiVARVvL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cp:lastModifiedBy>
  <cp:lastPrinted>2019-03-18T03:45:55Z</cp:lastPrinted>
  <dcterms:created xsi:type="dcterms:W3CDTF">2019-02-14T01:20:12Z</dcterms:created>
  <dcterms:modified xsi:type="dcterms:W3CDTF">2019-10-28T00:44:04Z</dcterms:modified>
  <cp:category/>
</cp:coreProperties>
</file>