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zaisei\Desktop\作業所\100_財務関係事務\131_決算カード・財政状況資料集・財政比較分析表\H30年度財政状況資料集\２回目\"/>
    </mc:Choice>
  </mc:AlternateContent>
  <bookViews>
    <workbookView xWindow="0" yWindow="0" windowWidth="19560" windowHeight="802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<sst xmlns="http://schemas.openxmlformats.org/spreadsheetml/2006/main" count="1147" uniqueCount="611">
  <si>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</si>
  <si>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</si>
  <si>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</si>
  <si>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</si>
  <si>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</si>
  <si>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</si>
  <si>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</si>
  <si>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</si>
  <si>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</si>
  <si>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</si>
  <si>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</si>
  <si>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</si>
  <si>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</si>
  <si>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</si>
  <si>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</si>
  <si>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</si>
  <si>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</si>
  <si>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</si>
  <si>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</si>
  <si>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</si>
  <si>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</si>
  <si>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</si>
  <si>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</si>
  <si>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</si>
  <si>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</si>
  <si>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</si>
  <si>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</si>
  <si>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</si>
  <si>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</si>
  <si>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</si>
  <si>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</si>
  <si>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</si>
  <si>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</si>
  <si>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</si>
  <si>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</si>
  <si>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</si>
  <si>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</si>
  <si>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</si>
  <si>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</si>
  <si>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</si>
  <si>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</si>
  <si>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</si>
  <si>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</si>
  <si>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</si>
  <si>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</si>
  <si>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</si>
  <si>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</si>
  <si>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</si>
  <si>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</si>
  <si>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</si>
  <si>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</si>
  <si>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</si>
  <si>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</si>
  <si>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</si>
  <si>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</si>
  <si>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</si>
  <si>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</si>
  <si>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</si>
  <si>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</si>
  <si>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</si>
  <si>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</si>
  <si>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</si>
  <si>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</si>
  <si>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</si>
  <si>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</si>
  <si>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</si>
  <si>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</si>
  <si>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</si>
  <si>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</si>
  <si>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</si>
  <si>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</si>
  <si>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</si>
  <si>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</si>
  <si>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</si>
  <si>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</si>
  <si>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</si>
  <si>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</si>
  <si>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</si>
  <si>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</si>
  <si>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</si>
  <si>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</si>
  <si>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</si>
  <si>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</si>
  <si>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</si>
  <si>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</si>
  <si>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Ⅳ－０</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</si>
  <si>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</si>
  <si>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</si>
  <si>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</si>
  <si>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</si>
  <si>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</si>
  <si>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</si>
  <si>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</si>
  <si>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</si>
  <si>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</si>
  <si>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</si>
  <si>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</si>
  <si>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</si>
  <si>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五戸町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</si>
  <si>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</si>
  <si>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</si>
  <si>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</si>
  <si>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</si>
  <si>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2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</si>
  <si>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</si>
  <si>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</si>
  <si>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</si>
  <si>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</si>
  <si>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</si>
  <si>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</si>
  <si>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</si>
  <si>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</si>
  <si>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</si>
  <si>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</si>
  <si>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</si>
  <si>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</si>
  <si>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</si>
  <si>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</si>
  <si>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</si>
  <si>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</si>
  <si>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</si>
  <si>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</si>
  <si>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</si>
  <si>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</si>
  <si>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</si>
  <si>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-6.8</t>
    <phoneticPr fontId="6"/>
  </si>
  <si>
    <t>山振</t>
    <rPh sb="0" eb="1">
      <t>ヤマ</t>
    </rPh>
    <rPh sb="1" eb="2">
      <t>フ</t>
    </rPh>
    <phoneticPr fontId="6"/>
  </si>
  <si>
    <t>繰上償還金</t>
    <phoneticPr fontId="2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</si>
  <si>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</si>
  <si>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</si>
  <si>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</si>
  <si>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</si>
  <si>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</si>
  <si>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</si>
  <si>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</si>
  <si>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</si>
  <si>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</si>
  <si>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</si>
  <si>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</si>
  <si>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</si>
  <si>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</si>
  <si>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</si>
  <si>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</si>
  <si>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</si>
  <si>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</si>
  <si>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</si>
  <si>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</si>
  <si>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</si>
  <si>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</si>
  <si>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</si>
  <si>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</si>
  <si>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-1.8</t>
    <phoneticPr fontId="6"/>
  </si>
  <si>
    <t>基準財政需要額</t>
    <phoneticPr fontId="25"/>
  </si>
  <si>
    <t>五戸町病院事業会計</t>
    <phoneticPr fontId="6"/>
  </si>
  <si>
    <t>うち日本人(％)</t>
    <phoneticPr fontId="6"/>
  </si>
  <si>
    <t>-1.9</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</si>
  <si>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</si>
  <si>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</si>
  <si>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</si>
  <si>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</si>
  <si>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</si>
  <si>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</si>
  <si>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</si>
  <si>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</si>
  <si>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</si>
  <si>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</si>
  <si>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</si>
  <si>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</si>
  <si>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</si>
  <si>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</si>
  <si>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</si>
  <si>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</si>
  <si>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</si>
  <si>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</si>
  <si>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</si>
  <si>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</si>
  <si>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</si>
  <si>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</si>
  <si>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</si>
  <si>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</si>
  <si>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</si>
  <si>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</si>
  <si>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</si>
  <si>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</si>
  <si>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</si>
  <si>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</si>
  <si>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</si>
  <si>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</si>
  <si>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</si>
  <si>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</si>
  <si>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</si>
  <si>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</si>
  <si>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</si>
  <si>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</si>
  <si>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</si>
  <si>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</si>
  <si>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</si>
  <si>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</si>
  <si>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</si>
  <si>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</si>
  <si>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</si>
  <si>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</si>
  <si>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</si>
  <si>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</si>
  <si>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</si>
  <si>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</si>
  <si>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</si>
  <si>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</si>
  <si>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</si>
  <si>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</si>
  <si>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</si>
  <si>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</si>
  <si>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</si>
  <si>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</si>
  <si>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</si>
  <si>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</si>
  <si>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青森県五戸町</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</si>
  <si>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</si>
  <si>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</si>
  <si>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</si>
  <si>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</si>
  <si>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</si>
  <si>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</si>
  <si>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</si>
  <si>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</si>
  <si>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</si>
  <si>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</si>
  <si>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</si>
  <si>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</si>
  <si>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</si>
  <si>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</si>
  <si>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</si>
  <si>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</si>
  <si>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</si>
  <si>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</si>
  <si>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</si>
  <si>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</si>
  <si>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</si>
  <si>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</si>
  <si>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</si>
  <si>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</si>
  <si>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</si>
  <si>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</si>
  <si>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</si>
  <si>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</si>
  <si>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</si>
  <si>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</si>
  <si>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</si>
  <si>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</si>
  <si>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</si>
  <si>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</si>
  <si>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</si>
  <si>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</si>
  <si>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</si>
  <si>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</si>
  <si>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</si>
  <si>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</si>
  <si>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</si>
  <si>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</si>
  <si>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</si>
  <si>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</si>
  <si>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</si>
  <si>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</si>
  <si>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</si>
  <si>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</si>
  <si>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</si>
  <si>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</si>
  <si>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</si>
  <si>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</si>
  <si>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</si>
  <si>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</si>
  <si>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</si>
  <si>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</si>
  <si>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</si>
  <si>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</si>
  <si>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</si>
  <si>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</si>
  <si>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</si>
  <si>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</si>
  <si>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</si>
  <si>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</si>
  <si>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</si>
  <si>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</si>
  <si>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</si>
  <si>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</si>
  <si>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</si>
  <si>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</si>
  <si>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</si>
  <si>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</si>
  <si>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</si>
  <si>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</si>
  <si>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</si>
  <si>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</si>
  <si>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</si>
  <si>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</si>
  <si>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</si>
  <si>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</si>
  <si>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</si>
  <si>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</si>
  <si>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</si>
  <si>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</si>
  <si>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</si>
  <si>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</si>
  <si>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</si>
  <si>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</si>
  <si>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</si>
  <si>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</si>
  <si>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</si>
  <si>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</si>
  <si>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</si>
  <si>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</si>
  <si>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</si>
  <si>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</si>
  <si>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</si>
  <si>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</si>
  <si>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</si>
  <si>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</si>
  <si>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</si>
  <si>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</si>
  <si>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</si>
  <si>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</si>
  <si>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</si>
  <si>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</si>
  <si>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</si>
  <si>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</si>
  <si>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</si>
  <si>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</si>
  <si>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</si>
  <si>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</si>
  <si>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</si>
  <si>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</si>
  <si>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病院</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</si>
  <si>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</si>
  <si>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</si>
  <si>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</si>
  <si>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下水道</t>
    <phoneticPr fontId="6"/>
  </si>
  <si>
    <t>加入世帯数(世帯)</t>
  </si>
  <si>
    <t>　　うち一部事務組合負担金</t>
    <phoneticPr fontId="6"/>
  </si>
  <si>
    <t>歳入合計</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</si>
  <si>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</si>
  <si>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</si>
  <si>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</si>
  <si>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</si>
  <si>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</si>
  <si>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</si>
  <si>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</si>
  <si>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</si>
  <si>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</si>
  <si>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</si>
  <si>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</si>
  <si>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</si>
  <si>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</si>
  <si>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</si>
  <si>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</si>
  <si>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</si>
  <si>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</si>
  <si>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</si>
  <si>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</si>
  <si>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</si>
  <si>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</si>
  <si>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</si>
  <si>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</si>
  <si>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t>
    <phoneticPr fontId="6"/>
  </si>
  <si>
    <t>歳出合計</t>
    <phoneticPr fontId="6"/>
  </si>
  <si>
    <t>(2)各会計、関係団体の財政状況及び健全化判断比率（市町村）</t>
    <rPh sb="26" eb="29">
      <t>シチョウソン</t>
    </rPh>
    <phoneticPr fontId="6"/>
  </si>
  <si>
    <t>平成30年度</t>
  </si>
  <si>
    <t>青森県五戸町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</si>
  <si>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</si>
  <si>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</si>
  <si>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</si>
  <si>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</si>
  <si>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</si>
  <si>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</si>
  <si>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</si>
  <si>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</si>
  <si>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</si>
  <si>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</si>
  <si>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</si>
  <si>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</si>
  <si>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</si>
  <si>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</si>
  <si>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</si>
  <si>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</si>
  <si>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</si>
  <si>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</si>
  <si>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</si>
  <si>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</si>
  <si>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五戸町ケーブルテレビ事業特別会計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</si>
  <si>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</si>
  <si>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</si>
  <si>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</si>
  <si>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</si>
  <si>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</si>
  <si>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</si>
  <si>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</si>
  <si>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</si>
  <si>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</si>
  <si>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</si>
  <si>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</si>
  <si>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</si>
  <si>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</si>
  <si>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五戸町国民健康保険特別会計</t>
    <phoneticPr fontId="6"/>
  </si>
  <si>
    <t>五戸町介護保険特別会計</t>
    <phoneticPr fontId="6"/>
  </si>
  <si>
    <t>五戸町後期高齢者医療特別会計</t>
    <phoneticPr fontId="6"/>
  </si>
  <si>
    <t>五戸町病院事業会計</t>
    <phoneticPr fontId="6"/>
  </si>
  <si>
    <t>法適用企業</t>
    <phoneticPr fontId="6"/>
  </si>
  <si>
    <t>五戸町下水道事業特別会計</t>
    <phoneticPr fontId="6"/>
  </si>
  <si>
    <t>法非適用企業</t>
    <phoneticPr fontId="6"/>
  </si>
  <si>
    <t>五戸町農業集落排水処理施設事業特別会計</t>
    <phoneticPr fontId="6"/>
  </si>
  <si>
    <t>五戸町簡易水道事業特別会計</t>
    <phoneticPr fontId="6"/>
  </si>
  <si>
    <t>五戸町住宅用地造成事業等特別会計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</si>
  <si>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</si>
  <si>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</si>
  <si>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</si>
  <si>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</si>
  <si>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</si>
  <si>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</si>
  <si>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</si>
  <si>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</si>
  <si>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</si>
  <si>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</si>
  <si>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</si>
  <si>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</si>
  <si>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</si>
  <si>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</si>
  <si>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</si>
  <si>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</si>
  <si>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</si>
  <si>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</si>
  <si>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</si>
  <si>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</si>
  <si>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</si>
  <si>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</si>
  <si>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</si>
  <si>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</si>
  <si>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</si>
  <si>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</si>
  <si>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</si>
  <si>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</si>
  <si>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</si>
  <si>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</si>
  <si>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</si>
  <si>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</si>
  <si>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</si>
  <si>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</si>
  <si>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</si>
  <si>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</si>
  <si>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</si>
  <si>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</si>
  <si>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</si>
  <si>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</si>
  <si>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</si>
  <si>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</si>
  <si>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</si>
  <si>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</si>
  <si>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</si>
  <si>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</si>
  <si>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</si>
  <si>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</si>
  <si>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</si>
  <si>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</si>
  <si>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</si>
  <si>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</si>
  <si>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</si>
  <si>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</si>
  <si>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</si>
  <si>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五戸町農業集落排水処理施設事業特別会計</t>
    <phoneticPr fontId="6"/>
  </si>
  <si>
    <t>-</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</si>
  <si>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</si>
  <si>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</si>
  <si>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</si>
  <si>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</si>
  <si>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</si>
  <si>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</si>
  <si>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</si>
  <si>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</si>
  <si>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</si>
  <si>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</si>
  <si>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</si>
  <si>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</si>
  <si>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</si>
  <si>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</si>
  <si>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</si>
  <si>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</si>
  <si>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</si>
  <si>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</si>
  <si>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</si>
  <si>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</si>
  <si>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</si>
  <si>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</si>
  <si>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</si>
  <si>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</si>
  <si>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</si>
  <si>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</si>
  <si>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</si>
  <si>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</si>
  <si>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</si>
  <si>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</si>
  <si>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</si>
  <si>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</si>
  <si>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</si>
  <si>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</si>
  <si>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</si>
  <si>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</si>
  <si>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</si>
  <si>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</si>
  <si>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</si>
  <si>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</si>
  <si>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</si>
  <si>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</si>
  <si>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</si>
  <si>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</si>
  <si>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</si>
  <si>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</si>
  <si>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</si>
  <si>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</si>
  <si>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</si>
  <si>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</si>
  <si>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</si>
  <si>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</si>
  <si>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</si>
  <si>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</si>
  <si>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</si>
  <si>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</si>
  <si>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</si>
  <si>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</si>
  <si>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</si>
  <si>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</si>
  <si>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</si>
  <si>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</si>
  <si>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</si>
  <si>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</si>
  <si>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</si>
  <si>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</si>
  <si>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</si>
  <si>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</si>
  <si>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</si>
  <si>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</si>
  <si>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</si>
  <si>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</si>
  <si>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</si>
  <si>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</si>
  <si>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</si>
  <si>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</si>
  <si>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</si>
  <si>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</si>
  <si>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</si>
  <si>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</si>
  <si>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</si>
  <si>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</si>
  <si>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</si>
  <si>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</si>
  <si>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</si>
  <si>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 0.17</t>
  </si>
  <si>
    <t>▲ 3.81</t>
  </si>
  <si>
    <t>五戸町病院事業会計</t>
  </si>
  <si>
    <t>▲ 2.18</t>
  </si>
  <si>
    <t>▲ 1.32</t>
  </si>
  <si>
    <t>一般会計</t>
  </si>
  <si>
    <t>五戸町介護保険特別会計</t>
  </si>
  <si>
    <t>五戸町国民健康保険特別会計</t>
  </si>
  <si>
    <t>五戸町住宅用地造成事業等特別会計</t>
  </si>
  <si>
    <t>五戸町下水道事業特別会計</t>
  </si>
  <si>
    <t>五戸町簡易水道事業特別会計</t>
  </si>
  <si>
    <t>五戸町農業集落排水処理施設事業特別会計</t>
  </si>
  <si>
    <t>その他会計（赤字）</t>
  </si>
  <si>
    <t>その他会計（黒字）</t>
  </si>
  <si>
    <t>H25末</t>
    <phoneticPr fontId="6"/>
  </si>
  <si>
    <t>H26末</t>
    <phoneticPr fontId="6"/>
  </si>
  <si>
    <t>H27末</t>
    <phoneticPr fontId="6"/>
  </si>
  <si>
    <t>H28末</t>
    <phoneticPr fontId="6"/>
  </si>
  <si>
    <t>H29末</t>
    <phoneticPr fontId="6"/>
  </si>
  <si>
    <t>五戸町スポーツ振興公社</t>
    <rPh sb="0" eb="3">
      <t>ゴノヘマチ</t>
    </rPh>
    <rPh sb="7" eb="9">
      <t>シンコウ</t>
    </rPh>
    <rPh sb="9" eb="11">
      <t>コウシャ</t>
    </rPh>
    <phoneticPr fontId="3"/>
  </si>
  <si>
    <t>八戸圏域水道企業団</t>
    <rPh sb="0" eb="2">
      <t>ハチノヘ</t>
    </rPh>
    <rPh sb="2" eb="4">
      <t>ケンイキ</t>
    </rPh>
    <rPh sb="4" eb="6">
      <t>スイドウ</t>
    </rPh>
    <rPh sb="6" eb="8">
      <t>キギョウ</t>
    </rPh>
    <rPh sb="8" eb="9">
      <t>ダン</t>
    </rPh>
    <phoneticPr fontId="3"/>
  </si>
  <si>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3"/>
  </si>
  <si>
    <t>十和田地域広域事務組合</t>
    <rPh sb="0" eb="3">
      <t>トワダ</t>
    </rPh>
    <rPh sb="3" eb="5">
      <t>チイキ</t>
    </rPh>
    <rPh sb="5" eb="7">
      <t>コウイキ</t>
    </rPh>
    <rPh sb="7" eb="9">
      <t>ジム</t>
    </rPh>
    <rPh sb="9" eb="11">
      <t>クミアイ</t>
    </rPh>
    <phoneticPr fontId="3"/>
  </si>
  <si>
    <t>十和田地区環境整備事務組合</t>
    <rPh sb="0" eb="3">
      <t>トワダ</t>
    </rPh>
    <rPh sb="3" eb="5">
      <t>チク</t>
    </rPh>
    <rPh sb="5" eb="7">
      <t>カンキョウ</t>
    </rPh>
    <rPh sb="7" eb="9">
      <t>セイビ</t>
    </rPh>
    <rPh sb="9" eb="11">
      <t>ジム</t>
    </rPh>
    <rPh sb="11" eb="13">
      <t>クミアイ</t>
    </rPh>
    <phoneticPr fontId="3"/>
  </si>
  <si>
    <t>田子高原広域事務組合</t>
    <rPh sb="0" eb="2">
      <t>タッコ</t>
    </rPh>
    <rPh sb="2" eb="4">
      <t>コウゲン</t>
    </rPh>
    <rPh sb="4" eb="6">
      <t>コウイキ</t>
    </rPh>
    <rPh sb="6" eb="8">
      <t>ジム</t>
    </rPh>
    <rPh sb="8" eb="10">
      <t>クミアイ</t>
    </rPh>
    <phoneticPr fontId="3"/>
  </si>
  <si>
    <t>青森県市町村総合事務組合</t>
    <rPh sb="0" eb="3">
      <t>アオモリケン</t>
    </rPh>
    <rPh sb="3" eb="6">
      <t>シチョウソン</t>
    </rPh>
    <rPh sb="6" eb="8">
      <t>ソウゴウ</t>
    </rPh>
    <rPh sb="8" eb="10">
      <t>ジム</t>
    </rPh>
    <rPh sb="10" eb="12">
      <t>クミアイ</t>
    </rPh>
    <phoneticPr fontId="3"/>
  </si>
  <si>
    <t>青森県市町村職員退職手当組合</t>
    <rPh sb="0" eb="3">
      <t>アオモリケン</t>
    </rPh>
    <rPh sb="3" eb="6">
      <t>シチョウソン</t>
    </rPh>
    <rPh sb="6" eb="8">
      <t>ショクイン</t>
    </rPh>
    <rPh sb="8" eb="10">
      <t>タイショク</t>
    </rPh>
    <rPh sb="10" eb="12">
      <t>テアテ</t>
    </rPh>
    <rPh sb="12" eb="14">
      <t>クミアイ</t>
    </rPh>
    <phoneticPr fontId="3"/>
  </si>
  <si>
    <t>青森県交通災害共済組合</t>
    <rPh sb="0" eb="3">
      <t>アオモリケン</t>
    </rPh>
    <rPh sb="3" eb="5">
      <t>コウツウ</t>
    </rPh>
    <rPh sb="5" eb="7">
      <t>サイガイ</t>
    </rPh>
    <rPh sb="7" eb="9">
      <t>キョウサイ</t>
    </rPh>
    <rPh sb="9" eb="11">
      <t>クミアイ</t>
    </rPh>
    <phoneticPr fontId="3"/>
  </si>
  <si>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</si>
  <si>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
  </si>
  <si>
    <t>三戸郡福祉事務組合</t>
    <rPh sb="0" eb="3">
      <t>サンノヘグン</t>
    </rPh>
    <rPh sb="3" eb="5">
      <t>フクシ</t>
    </rPh>
    <rPh sb="5" eb="7">
      <t>ジム</t>
    </rPh>
    <rPh sb="7" eb="9">
      <t>クミアイ</t>
    </rPh>
    <phoneticPr fontId="3"/>
  </si>
  <si>
    <t>-</t>
    <phoneticPr fontId="3"/>
  </si>
  <si>
    <t>-</t>
    <phoneticPr fontId="3"/>
  </si>
  <si>
    <t>-</t>
    <phoneticPr fontId="3"/>
  </si>
  <si>
    <t>-</t>
    <phoneticPr fontId="3"/>
  </si>
  <si>
    <t>-</t>
    <phoneticPr fontId="3"/>
  </si>
  <si>
    <t>-</t>
    <phoneticPr fontId="3"/>
  </si>
  <si>
    <t>地域振興基金</t>
    <rPh sb="0" eb="2">
      <t>チイキ</t>
    </rPh>
    <rPh sb="2" eb="4">
      <t>シンコウ</t>
    </rPh>
    <rPh sb="4" eb="6">
      <t>キキン</t>
    </rPh>
    <phoneticPr fontId="3"/>
  </si>
  <si>
    <t>過疎地域自立促進特別事業基金</t>
    <rPh sb="0" eb="2">
      <t>カソ</t>
    </rPh>
    <rPh sb="2" eb="4">
      <t>チイキ</t>
    </rPh>
    <rPh sb="4" eb="6">
      <t>ジリツ</t>
    </rPh>
    <rPh sb="6" eb="8">
      <t>ソクシン</t>
    </rPh>
    <rPh sb="8" eb="10">
      <t>トクベツ</t>
    </rPh>
    <rPh sb="10" eb="12">
      <t>ジギョウ</t>
    </rPh>
    <rPh sb="12" eb="14">
      <t>キキン</t>
    </rPh>
    <phoneticPr fontId="12"/>
  </si>
  <si>
    <t>ケーブルテレビ事業基金</t>
    <phoneticPr fontId="3"/>
  </si>
  <si>
    <t>ふるさと納税寄附金基金</t>
    <phoneticPr fontId="3"/>
  </si>
  <si>
    <t>公共施設等整備基金</t>
    <rPh sb="0" eb="4">
      <t>コウキョウシセツ</t>
    </rPh>
    <rPh sb="4" eb="5">
      <t>トウ</t>
    </rPh>
    <rPh sb="5" eb="7">
      <t>セイビ</t>
    </rPh>
    <rPh sb="7" eb="9">
      <t>キキン</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</si>
  <si>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</si>
  <si>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</si>
  <si>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</si>
  <si>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類似団体と比べて高い水準にあるが、有形固定資産減価償却率は、類似団体と同様である。主な原因は、平成14年度から実施している公営住宅建設事業や平成23年度から平成26年度に実施した五戸小学校改築事業などである。平成28～30年度に五戸消防署建設事業があったため早急な改善には至らないが、公共施設等総合管理計画に基づき、施設の統廃合など老朽化対策に積極的に取り組んでいく。</t>
    <rPh sb="43" eb="45">
      <t>ドウヨウ</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</si>
  <si>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</si>
  <si>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</si>
  <si>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</si>
  <si>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</si>
  <si>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</si>
  <si>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</si>
  <si>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平成26年度から比較すると将来負担比率及び実質公債費比率は改善しているが、類似団体と比較すると高い水準にある。将来負担比率が高い主な原因は、平成23年度から平成26年度にかけて実施した五戸小学校改築事業で合計約17億円の地方債を発行したことが考えられる。平成28～30年度には五戸消防署建設事業があり、多額の地方債を発行したため、、今後は計画的な地方債発行に努めていく。</t>
    <rPh sb="152" eb="154">
      <t>タガク</t>
    </rPh>
    <rPh sb="155" eb="158">
      <t>チホウサイ</t>
    </rPh>
    <rPh sb="159" eb="161">
      <t>ハッコウ</t>
    </rPh>
    <rPh sb="167" eb="169">
      <t>コンゴ</t>
    </rPh>
    <phoneticPr fontId="3"/>
  </si>
  <si>
    <t>将来負担比率</t>
    <phoneticPr fontId="6"/>
  </si>
  <si>
    <t>実質公債費比率</t>
    <phoneticPr fontId="6"/>
  </si>
  <si>
    <t>類似団体内平均値</t>
    <phoneticPr fontId="6"/>
  </si>
  <si>
    <t xml:space="preserve">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</si>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</sst>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33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6"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8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2" fillId="0" borderId="0" xfId="16" applyFont="1">
      <alignment vertical="center"/>
    </xf>
    <xf numFmtId="0" fontId="16"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4"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2" fillId="0" borderId="0" xfId="16" applyNumberFormat="1" applyFont="1">
      <alignmen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6" borderId="0" xfId="17" applyNumberFormat="1" applyFont="1" applyFill="1" applyAlignment="1">
      <alignment vertical="center" wrapText="1"/>
    </xf>
    <xf numFmtId="0" fontId="2" fillId="0" borderId="0" xfId="16" applyFont="1" applyAlignment="1">
      <alignment horizontal="center" vertical="center"/>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79" fontId="2" fillId="0" borderId="0" xfId="17" applyNumberFormat="1" applyFont="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9"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178" fontId="2" fillId="0" borderId="64" xfId="16" applyNumberFormat="1" applyFont="1" applyBorder="1">
      <alignment vertical="center"/>
    </xf>
    <xf numFmtId="178" fontId="16" fillId="0" borderId="0" xfId="16" applyNumberFormat="1" applyAlignment="1">
      <alignment horizontal="center"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4"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2" fillId="6" borderId="0" xfId="16" applyNumberFormat="1" applyFont="1" applyFill="1" applyAlignment="1">
      <alignment vertical="center" wrapText="1"/>
    </xf>
    <xf numFmtId="178" fontId="16" fillId="0" borderId="0" xfId="18"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xf numFmtId="0" fontId="39" fillId="0" borderId="0" xfId="21" applyFont="1">
      <alignment vertical="center"/>
    </xf>
    <xf numFmtId="180" fontId="2" fillId="0" borderId="0" xfId="16" applyNumberFormat="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303F-49CF-A1DE-739C125713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79639</c:v>
                </c:pt>
                <c:pt idx="1">
                  <c:v>45636</c:v>
                </c:pt>
                <c:pt idx="2">
                  <c:v>58309</c:v>
                </c:pt>
                <c:pt idx="3">
                  <c:v>54961</c:v>
                </c:pt>
                <c:pt idx="4">
                  <c:v>28888</c:v>
                </c:pt>
              </c:numCache>
            </c:numRef>
          </c:val>
          <c:smooth val="0"/>
          <c:extLst>
            <c:ext xmlns:c16="http://schemas.microsoft.com/office/drawing/2014/chart" uri="{C3380CC4-5D6E-409C-BE32-E72D297353CC}">
              <c16:uniqueId val="{00000001-303F-49CF-A1DE-739C125713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4.68</c:v>
                </c:pt>
                <c:pt idx="1">
                  <c:v>4.38</c:v>
                </c:pt>
                <c:pt idx="2">
                  <c:v>3.15</c:v>
                </c:pt>
                <c:pt idx="3">
                  <c:v>4.79</c:v>
                </c:pt>
                <c:pt idx="4">
                  <c:v>3.67</c:v>
                </c:pt>
              </c:numCache>
            </c:numRef>
          </c:val>
          <c:extLst>
            <c:ext xmlns:c16="http://schemas.microsoft.com/office/drawing/2014/chart" uri="{C3380CC4-5D6E-409C-BE32-E72D297353CC}">
              <c16:uniqueId val="{00000000-4AD6-4379-B282-7D92730CAA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21.9</c:v>
                </c:pt>
                <c:pt idx="1">
                  <c:v>27.96</c:v>
                </c:pt>
                <c:pt idx="2">
                  <c:v>29.96</c:v>
                </c:pt>
                <c:pt idx="3">
                  <c:v>32.32</c:v>
                </c:pt>
                <c:pt idx="4">
                  <c:v>35.380000000000003</c:v>
                </c:pt>
              </c:numCache>
            </c:numRef>
          </c:val>
          <c:extLst>
            <c:ext xmlns:c16="http://schemas.microsoft.com/office/drawing/2014/chart" uri="{C3380CC4-5D6E-409C-BE32-E72D297353CC}">
              <c16:uniqueId val="{00000001-4AD6-4379-B282-7D92730CAA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1.87</c:v>
                </c:pt>
                <c:pt idx="2">
                  <c:v>-3.81</c:v>
                </c:pt>
                <c:pt idx="3">
                  <c:v>1.06</c:v>
                </c:pt>
                <c:pt idx="4">
                  <c:v>1.28</c:v>
                </c:pt>
              </c:numCache>
            </c:numRef>
          </c:val>
          <c:smooth val="0"/>
          <c:extLst>
            <c:ext xmlns:c16="http://schemas.microsoft.com/office/drawing/2014/chart" uri="{C3380CC4-5D6E-409C-BE32-E72D297353CC}">
              <c16:uniqueId val="{00000002-4AD6-4379-B282-7D92730CAA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0.06</c:v>
                </c:pt>
                <c:pt idx="4">
                  <c:v>#N/A</c:v>
                </c:pt>
                <c:pt idx="5">
                  <c:v>0.08</c:v>
                </c:pt>
                <c:pt idx="6">
                  <c:v>#N/A</c:v>
                </c:pt>
                <c:pt idx="7">
                  <c:v>0.09</c:v>
                </c:pt>
                <c:pt idx="8">
                  <c:v>#N/A</c:v>
                </c:pt>
                <c:pt idx="9">
                  <c:v>7.0000000000000007E-2</c:v>
                </c:pt>
              </c:numCache>
            </c:numRef>
          </c:val>
          <c:extLst>
            <c:ext xmlns:c16="http://schemas.microsoft.com/office/drawing/2014/chart" uri="{C3380CC4-5D6E-409C-BE32-E72D297353CC}">
              <c16:uniqueId val="{00000000-D3F6-4B64-9696-825854D1CD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F6-4B64-9696-825854D1CDAD}"/>
            </c:ext>
          </c:extLst>
        </c:ser>
        <c:ser>
          <c:idx val="2"/>
          <c:order val="2"/>
          <c:tx>
            <c:strRef>
              <c:f>データシート!$A$29</c:f>
              <c:strCache>
                <c:ptCount val="1"/>
                <c:pt idx="0">
                  <c:v>五戸町農業集落排水処理施設事業特別会計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D3F6-4B64-9696-825854D1CDAD}"/>
            </c:ext>
          </c:extLst>
        </c:ser>
        <c:ser>
          <c:idx val="3"/>
          <c:order val="3"/>
          <c:tx>
            <c:strRef>
              <c:f>データシート!$A$30</c:f>
              <c:strCache>
                <c:ptCount val="1"/>
                <c:pt idx="0">
                  <c:v>五戸町簡易水道事業特別会計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0.01</c:v>
                </c:pt>
                <c:pt idx="8">
                  <c:v>#N/A</c:v>
                </c:pt>
                <c:pt idx="9">
                  <c:v>0.05</c:v>
                </c:pt>
              </c:numCache>
            </c:numRef>
          </c:val>
          <c:extLst>
            <c:ext xmlns:c16="http://schemas.microsoft.com/office/drawing/2014/chart" uri="{C3380CC4-5D6E-409C-BE32-E72D297353CC}">
              <c16:uniqueId val="{00000003-D3F6-4B64-9696-825854D1CDAD}"/>
            </c:ext>
          </c:extLst>
        </c:ser>
        <c:ser>
          <c:idx val="4"/>
          <c:order val="4"/>
          <c:tx>
            <c:strRef>
              <c:f>データシート!$A$31</c:f>
              <c:strCache>
                <c:ptCount val="1"/>
                <c:pt idx="0">
                  <c:v>五戸町下水道事業特別会計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0.06</c:v>
                </c:pt>
                <c:pt idx="4">
                  <c:v>#N/A</c:v>
                </c:pt>
                <c:pt idx="5">
                  <c:v>0.06</c:v>
                </c:pt>
                <c:pt idx="6">
                  <c:v>#N/A</c:v>
                </c:pt>
                <c:pt idx="7">
                  <c:v>0.05</c:v>
                </c:pt>
                <c:pt idx="8">
                  <c:v>#N/A</c:v>
                </c:pt>
                <c:pt idx="9">
                  <c:v>7.0000000000000007E-2</c:v>
                </c:pt>
              </c:numCache>
            </c:numRef>
          </c:val>
          <c:extLst>
            <c:ext xmlns:c16="http://schemas.microsoft.com/office/drawing/2014/chart" uri="{C3380CC4-5D6E-409C-BE32-E72D297353CC}">
              <c16:uniqueId val="{00000004-D3F6-4B64-9696-825854D1CDAD}"/>
            </c:ext>
          </c:extLst>
        </c:ser>
        <c:ser>
          <c:idx val="5"/>
          <c:order val="5"/>
          <c:tx>
            <c:strRef>
              <c:f>データシート!$A$32</c:f>
              <c:strCache>
                <c:ptCount val="1"/>
                <c:pt idx="0">
                  <c:v>五戸町住宅用地造成事業等特別会計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0.16</c:v>
                </c:pt>
                <c:pt idx="4">
                  <c:v>#N/A</c:v>
                </c:pt>
                <c:pt idx="5">
                  <c:v>0.11</c:v>
                </c:pt>
                <c:pt idx="6">
                  <c:v>#N/A</c:v>
                </c:pt>
                <c:pt idx="7">
                  <c:v>0.12</c:v>
                </c:pt>
                <c:pt idx="8">
                  <c:v>#N/A</c:v>
                </c:pt>
                <c:pt idx="9">
                  <c:v>0.19</c:v>
                </c:pt>
              </c:numCache>
            </c:numRef>
          </c:val>
          <c:extLst>
            <c:ext xmlns:c16="http://schemas.microsoft.com/office/drawing/2014/chart" uri="{C3380CC4-5D6E-409C-BE32-E72D297353CC}">
              <c16:uniqueId val="{00000005-D3F6-4B64-9696-825854D1CDAD}"/>
            </c:ext>
          </c:extLst>
        </c:ser>
        <c:ser>
          <c:idx val="6"/>
          <c:order val="6"/>
          <c:tx>
            <c:strRef>
              <c:f>データシート!$A$33</c:f>
              <c:strCache>
                <c:ptCount val="1"/>
                <c:pt idx="0">
                  <c:v>五戸町国民健康保険特別会計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1.6</c:v>
                </c:pt>
                <c:pt idx="4">
                  <c:v>#N/A</c:v>
                </c:pt>
                <c:pt idx="5">
                  <c:v>2.09</c:v>
                </c:pt>
                <c:pt idx="6">
                  <c:v>#N/A</c:v>
                </c:pt>
                <c:pt idx="7">
                  <c:v>2.31</c:v>
                </c:pt>
                <c:pt idx="8">
                  <c:v>#N/A</c:v>
                </c:pt>
                <c:pt idx="9">
                  <c:v>0.86</c:v>
                </c:pt>
              </c:numCache>
            </c:numRef>
          </c:val>
          <c:extLst>
            <c:ext xmlns:c16="http://schemas.microsoft.com/office/drawing/2014/chart" uri="{C3380CC4-5D6E-409C-BE32-E72D297353CC}">
              <c16:uniqueId val="{00000006-D3F6-4B64-9696-825854D1CDAD}"/>
            </c:ext>
          </c:extLst>
        </c:ser>
        <c:ser>
          <c:idx val="7"/>
          <c:order val="7"/>
          <c:tx>
            <c:strRef>
              <c:f>データシート!$A$34</c:f>
              <c:strCache>
                <c:ptCount val="1"/>
                <c:pt idx="0">
                  <c:v>五戸町介護保険特別会計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1.85</c:v>
                </c:pt>
                <c:pt idx="2">
                  <c:v>#N/A</c:v>
                </c:pt>
                <c:pt idx="3">
                  <c:v>1.63</c:v>
                </c:pt>
                <c:pt idx="4">
                  <c:v>#N/A</c:v>
                </c:pt>
                <c:pt idx="5">
                  <c:v>2.39</c:v>
                </c:pt>
                <c:pt idx="6">
                  <c:v>#N/A</c:v>
                </c:pt>
                <c:pt idx="7">
                  <c:v>2.29</c:v>
                </c:pt>
                <c:pt idx="8">
                  <c:v>#N/A</c:v>
                </c:pt>
                <c:pt idx="9">
                  <c:v>2.88</c:v>
                </c:pt>
              </c:numCache>
            </c:numRef>
          </c:val>
          <c:extLst>
            <c:ext xmlns:c16="http://schemas.microsoft.com/office/drawing/2014/chart" uri="{C3380CC4-5D6E-409C-BE32-E72D297353CC}">
              <c16:uniqueId val="{00000007-D3F6-4B64-9696-825854D1CD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4.6399999999999997</c:v>
                </c:pt>
                <c:pt idx="2">
                  <c:v>#N/A</c:v>
                </c:pt>
                <c:pt idx="3">
                  <c:v>4.34</c:v>
                </c:pt>
                <c:pt idx="4">
                  <c:v>#N/A</c:v>
                </c:pt>
                <c:pt idx="5">
                  <c:v>3.11</c:v>
                </c:pt>
                <c:pt idx="6">
                  <c:v>#N/A</c:v>
                </c:pt>
                <c:pt idx="7">
                  <c:v>4.7699999999999996</c:v>
                </c:pt>
                <c:pt idx="8">
                  <c:v>#N/A</c:v>
                </c:pt>
                <c:pt idx="9">
                  <c:v>3.63</c:v>
                </c:pt>
              </c:numCache>
            </c:numRef>
          </c:val>
          <c:extLst>
            <c:ext xmlns:c16="http://schemas.microsoft.com/office/drawing/2014/chart" uri="{C3380CC4-5D6E-409C-BE32-E72D297353CC}">
              <c16:uniqueId val="{00000008-D3F6-4B64-9696-825854D1CDAD}"/>
            </c:ext>
          </c:extLst>
        </c:ser>
        <c:ser>
          <c:idx val="9"/>
          <c:order val="9"/>
          <c:tx>
            <c:strRef>
              <c:f>データシート!$A$36</c:f>
              <c:strCache>
                <c:ptCount val="1"/>
                <c:pt idx="0">
                  <c:v>五戸町病院事業会計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0.01</c:v>
                </c:pt>
                <c:pt idx="2">
                  <c:v>#N/A</c:v>
                </c:pt>
                <c:pt idx="3">
                  <c:v>0.01</c:v>
                </c:pt>
                <c:pt idx="4">
                  <c:v>#N/A</c:v>
                </c:pt>
                <c:pt idx="5">
                  <c:v>0.17</c:v>
                </c:pt>
                <c:pt idx="6">
                  <c:v>2.1800000000000002</c:v>
                </c:pt>
                <c:pt idx="7">
                  <c:v>#N/A</c:v>
                </c:pt>
                <c:pt idx="8">
                  <c:v>1.32</c:v>
                </c:pt>
                <c:pt idx="9">
                  <c:v>#N/A</c:v>
                </c:pt>
              </c:numCache>
            </c:numRef>
          </c:val>
          <c:extLst>
            <c:ext xmlns:c16="http://schemas.microsoft.com/office/drawing/2014/chart" uri="{C3380CC4-5D6E-409C-BE32-E72D297353CC}">
              <c16:uniqueId val="{00000009-D3F6-4B64-9696-825854D1CD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1201</c:v>
                </c:pt>
                <c:pt idx="5">
                  <c:v>1180</c:v>
                </c:pt>
                <c:pt idx="8">
                  <c:v>1180</c:v>
                </c:pt>
                <c:pt idx="11">
                  <c:v>1224</c:v>
                </c:pt>
                <c:pt idx="14">
                  <c:v>1214</c:v>
                </c:pt>
              </c:numCache>
            </c:numRef>
          </c:val>
          <c:extLst>
            <c:ext xmlns:c16="http://schemas.microsoft.com/office/drawing/2014/chart" uri="{C3380CC4-5D6E-409C-BE32-E72D297353CC}">
              <c16:uniqueId val="{00000000-CC97-4E06-8D6C-5A16C34703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97-4E06-8D6C-5A16C34703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97-4E06-8D6C-5A16C34703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18</c:v>
                </c:pt>
                <c:pt idx="6">
                  <c:v>19</c:v>
                </c:pt>
                <c:pt idx="9">
                  <c:v>22</c:v>
                </c:pt>
                <c:pt idx="12">
                  <c:v>22</c:v>
                </c:pt>
              </c:numCache>
            </c:numRef>
          </c:val>
          <c:extLst>
            <c:ext xmlns:c16="http://schemas.microsoft.com/office/drawing/2014/chart" uri="{C3380CC4-5D6E-409C-BE32-E72D297353CC}">
              <c16:uniqueId val="{00000003-CC97-4E06-8D6C-5A16C34703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569</c:v>
                </c:pt>
                <c:pt idx="3">
                  <c:v>542</c:v>
                </c:pt>
                <c:pt idx="6">
                  <c:v>526</c:v>
                </c:pt>
                <c:pt idx="9">
                  <c:v>519</c:v>
                </c:pt>
                <c:pt idx="12">
                  <c:v>517</c:v>
                </c:pt>
              </c:numCache>
            </c:numRef>
          </c:val>
          <c:extLst>
            <c:ext xmlns:c16="http://schemas.microsoft.com/office/drawing/2014/chart" uri="{C3380CC4-5D6E-409C-BE32-E72D297353CC}">
              <c16:uniqueId val="{00000004-CC97-4E06-8D6C-5A16C34703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97-4E06-8D6C-5A16C34703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97-4E06-8D6C-5A16C34703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1245</c:v>
                </c:pt>
                <c:pt idx="3">
                  <c:v>1173</c:v>
                </c:pt>
                <c:pt idx="6">
                  <c:v>1140</c:v>
                </c:pt>
                <c:pt idx="9">
                  <c:v>1193</c:v>
                </c:pt>
                <c:pt idx="12">
                  <c:v>1155</c:v>
                </c:pt>
              </c:numCache>
            </c:numRef>
          </c:val>
          <c:extLst>
            <c:ext xmlns:c16="http://schemas.microsoft.com/office/drawing/2014/chart" uri="{C3380CC4-5D6E-409C-BE32-E72D297353CC}">
              <c16:uniqueId val="{00000007-CC97-4E06-8D6C-5A16C34703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633</c:v>
                </c:pt>
                <c:pt idx="2">
                  <c:v>#N/A</c:v>
                </c:pt>
                <c:pt idx="3">
                  <c:v>#N/A</c:v>
                </c:pt>
                <c:pt idx="4">
                  <c:v>553</c:v>
                </c:pt>
                <c:pt idx="5">
                  <c:v>#N/A</c:v>
                </c:pt>
                <c:pt idx="6">
                  <c:v>#N/A</c:v>
                </c:pt>
                <c:pt idx="7">
                  <c:v>505</c:v>
                </c:pt>
                <c:pt idx="8">
                  <c:v>#N/A</c:v>
                </c:pt>
                <c:pt idx="9">
                  <c:v>#N/A</c:v>
                </c:pt>
                <c:pt idx="10">
                  <c:v>510</c:v>
                </c:pt>
                <c:pt idx="11">
                  <c:v>#N/A</c:v>
                </c:pt>
                <c:pt idx="12">
                  <c:v>#N/A</c:v>
                </c:pt>
                <c:pt idx="13">
                  <c:v>480</c:v>
                </c:pt>
                <c:pt idx="14">
                  <c:v>#N/A</c:v>
                </c:pt>
              </c:numCache>
            </c:numRef>
          </c:val>
          <c:smooth val="0"/>
          <c:extLst>
            <c:ext xmlns:c16="http://schemas.microsoft.com/office/drawing/2014/chart" uri="{C3380CC4-5D6E-409C-BE32-E72D297353CC}">
              <c16:uniqueId val="{00000008-CC97-4E06-8D6C-5A16C34703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11989</c:v>
                </c:pt>
                <c:pt idx="5">
                  <c:v>11707</c:v>
                </c:pt>
                <c:pt idx="8">
                  <c:v>11280</c:v>
                </c:pt>
                <c:pt idx="11">
                  <c:v>11290</c:v>
                </c:pt>
                <c:pt idx="14">
                  <c:v>11440</c:v>
                </c:pt>
              </c:numCache>
            </c:numRef>
          </c:val>
          <c:extLst>
            <c:ext xmlns:c16="http://schemas.microsoft.com/office/drawing/2014/chart" uri="{C3380CC4-5D6E-409C-BE32-E72D297353CC}">
              <c16:uniqueId val="{00000000-C9FC-46FB-90FA-7E7B95888E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495</c:v>
                </c:pt>
                <c:pt idx="5">
                  <c:v>518</c:v>
                </c:pt>
                <c:pt idx="8">
                  <c:v>506</c:v>
                </c:pt>
                <c:pt idx="11">
                  <c:v>528</c:v>
                </c:pt>
                <c:pt idx="14">
                  <c:v>497</c:v>
                </c:pt>
              </c:numCache>
            </c:numRef>
          </c:val>
          <c:extLst>
            <c:ext xmlns:c16="http://schemas.microsoft.com/office/drawing/2014/chart" uri="{C3380CC4-5D6E-409C-BE32-E72D297353CC}">
              <c16:uniqueId val="{00000001-C9FC-46FB-90FA-7E7B95888E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2174</c:v>
                </c:pt>
                <c:pt idx="5">
                  <c:v>2520</c:v>
                </c:pt>
                <c:pt idx="8">
                  <c:v>2701</c:v>
                </c:pt>
                <c:pt idx="11">
                  <c:v>2976</c:v>
                </c:pt>
                <c:pt idx="14">
                  <c:v>3505</c:v>
                </c:pt>
              </c:numCache>
            </c:numRef>
          </c:val>
          <c:extLst>
            <c:ext xmlns:c16="http://schemas.microsoft.com/office/drawing/2014/chart" uri="{C3380CC4-5D6E-409C-BE32-E72D297353CC}">
              <c16:uniqueId val="{00000002-C9FC-46FB-90FA-7E7B95888E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FC-46FB-90FA-7E7B95888E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FC-46FB-90FA-7E7B95888E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FC-46FB-90FA-7E7B95888E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1179</c:v>
                </c:pt>
                <c:pt idx="3">
                  <c:v>1169</c:v>
                </c:pt>
                <c:pt idx="6">
                  <c:v>1102</c:v>
                </c:pt>
                <c:pt idx="9">
                  <c:v>1074</c:v>
                </c:pt>
                <c:pt idx="12">
                  <c:v>1007</c:v>
                </c:pt>
              </c:numCache>
            </c:numRef>
          </c:val>
          <c:extLst>
            <c:ext xmlns:c16="http://schemas.microsoft.com/office/drawing/2014/chart" uri="{C3380CC4-5D6E-409C-BE32-E72D297353CC}">
              <c16:uniqueId val="{00000006-C9FC-46FB-90FA-7E7B95888E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149</c:v>
                </c:pt>
                <c:pt idx="3">
                  <c:v>227</c:v>
                </c:pt>
                <c:pt idx="6">
                  <c:v>207</c:v>
                </c:pt>
                <c:pt idx="9">
                  <c:v>193</c:v>
                </c:pt>
                <c:pt idx="12">
                  <c:v>193</c:v>
                </c:pt>
              </c:numCache>
            </c:numRef>
          </c:val>
          <c:extLst>
            <c:ext xmlns:c16="http://schemas.microsoft.com/office/drawing/2014/chart" uri="{C3380CC4-5D6E-409C-BE32-E72D297353CC}">
              <c16:uniqueId val="{00000007-C9FC-46FB-90FA-7E7B95888E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5437</c:v>
                </c:pt>
                <c:pt idx="3">
                  <c:v>5242</c:v>
                </c:pt>
                <c:pt idx="6">
                  <c:v>4994</c:v>
                </c:pt>
                <c:pt idx="9">
                  <c:v>4719</c:v>
                </c:pt>
                <c:pt idx="12">
                  <c:v>4394</c:v>
                </c:pt>
              </c:numCache>
            </c:numRef>
          </c:val>
          <c:extLst>
            <c:ext xmlns:c16="http://schemas.microsoft.com/office/drawing/2014/chart" uri="{C3380CC4-5D6E-409C-BE32-E72D297353CC}">
              <c16:uniqueId val="{00000008-C9FC-46FB-90FA-7E7B95888E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FC-46FB-90FA-7E7B95888E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11265</c:v>
                </c:pt>
                <c:pt idx="3">
                  <c:v>11082</c:v>
                </c:pt>
                <c:pt idx="6">
                  <c:v>11031</c:v>
                </c:pt>
                <c:pt idx="9">
                  <c:v>11163</c:v>
                </c:pt>
                <c:pt idx="12">
                  <c:v>11172</c:v>
                </c:pt>
              </c:numCache>
            </c:numRef>
          </c:val>
          <c:extLst>
            <c:ext xmlns:c16="http://schemas.microsoft.com/office/drawing/2014/chart" uri="{C3380CC4-5D6E-409C-BE32-E72D297353CC}">
              <c16:uniqueId val="{0000000A-C9FC-46FB-90FA-7E7B95888E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3372</c:v>
                </c:pt>
                <c:pt idx="2">
                  <c:v>#N/A</c:v>
                </c:pt>
                <c:pt idx="3">
                  <c:v>#N/A</c:v>
                </c:pt>
                <c:pt idx="4">
                  <c:v>2975</c:v>
                </c:pt>
                <c:pt idx="5">
                  <c:v>#N/A</c:v>
                </c:pt>
                <c:pt idx="6">
                  <c:v>#N/A</c:v>
                </c:pt>
                <c:pt idx="7">
                  <c:v>2846</c:v>
                </c:pt>
                <c:pt idx="8">
                  <c:v>#N/A</c:v>
                </c:pt>
                <c:pt idx="9">
                  <c:v>#N/A</c:v>
                </c:pt>
                <c:pt idx="10">
                  <c:v>2355</c:v>
                </c:pt>
                <c:pt idx="11">
                  <c:v>#N/A</c:v>
                </c:pt>
                <c:pt idx="12">
                  <c:v>#N/A</c:v>
                </c:pt>
                <c:pt idx="13">
                  <c:v>1324</c:v>
                </c:pt>
                <c:pt idx="14">
                  <c:v>#N/A</c:v>
                </c:pt>
              </c:numCache>
            </c:numRef>
          </c:val>
          <c:smooth val="0"/>
          <c:extLst>
            <c:ext xmlns:c16="http://schemas.microsoft.com/office/drawing/2014/chart" uri="{C3380CC4-5D6E-409C-BE32-E72D297353CC}">
              <c16:uniqueId val="{0000000B-C9FC-46FB-90FA-7E7B95888E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1859</c:v>
                </c:pt>
                <c:pt idx="1">
                  <c:v>1986</c:v>
                </c:pt>
                <c:pt idx="2">
                  <c:v>2136</c:v>
                </c:pt>
              </c:numCache>
            </c:numRef>
          </c:val>
          <c:extLst>
            <c:ext xmlns:c16="http://schemas.microsoft.com/office/drawing/2014/chart" uri="{C3380CC4-5D6E-409C-BE32-E72D297353CC}">
              <c16:uniqueId val="{00000000-AFF9-47A0-B47C-AADF5E51DA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429</c:v>
                </c:pt>
                <c:pt idx="1">
                  <c:v>429</c:v>
                </c:pt>
                <c:pt idx="2">
                  <c:v>589</c:v>
                </c:pt>
              </c:numCache>
            </c:numRef>
          </c:val>
          <c:extLst>
            <c:ext xmlns:c16="http://schemas.microsoft.com/office/drawing/2014/chart" uri="{C3380CC4-5D6E-409C-BE32-E72D297353CC}">
              <c16:uniqueId val="{00000001-AFF9-47A0-B47C-AADF5E51DA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1272</c:v>
                </c:pt>
                <c:pt idx="1">
                  <c:v>1246</c:v>
                </c:pt>
                <c:pt idx="2">
                  <c:v>1397</c:v>
                </c:pt>
              </c:numCache>
            </c:numRef>
          </c:val>
          <c:extLst>
            <c:ext xmlns:c16="http://schemas.microsoft.com/office/drawing/2014/chart" uri="{C3380CC4-5D6E-409C-BE32-E72D297353CC}">
              <c16:uniqueId val="{00000002-AFF9-47A0-B47C-AADF5E51DA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{EDFDBBC1-7A97-4221-B5CE-19F943F124D0}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2FE-4AD5-8EC5-D16D0E9EE0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{350C9E3F-7C62-475D-B261-C80C1C0D0BF1}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FE-4AD5-8EC5-D16D0E9EE0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{0E8518A6-5845-4960-8BE5-38E9C5A05B69}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FE-4AD5-8EC5-D16D0E9EE0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{4CBBA380-8241-42CE-8340-EEB7FBD639DE}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FE-4AD5-8EC5-D16D0E9EE0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{9D2DEB0E-4244-42DF-B42F-6B6A6C4E7AD9}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FE-4AD5-8EC5-D16D0E9EE0B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{02F3D906-4192-4395-BD52-4EF9B79734E4}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2FE-4AD5-8EC5-D16D0E9EE0B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{C8099DCD-95E1-4382-A60F-D2D9A726DE45}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2FE-4AD5-8EC5-D16D0E9EE0B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{AF28BB9C-FB18-4780-8692-4DC48B7F9B00}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2FE-4AD5-8EC5-D16D0E9EE0B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{CC6B48CC-8BE9-4302-8238-DF9747CE8BFE}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2FE-4AD5-8EC5-D16D0E9EE0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55</c:v>
                </c:pt>
                <c:pt idx="24">
                  <c:v>57</c:v>
                </c:pt>
                <c:pt idx="32">
                  <c:v>59.3</c:v>
                </c:pt>
              </c:numCache>
            </c:numRef>
          </c:xVal>
          <c:yVal>
            <c:numRef>
              <c:f>公会計指標分析・財政指標組合せ分析表!$BP$51:$DC$51</c:f>
              <c:numCache>
                <c:formatCode>#,##0.0;"▲ "#,##0.0</c:formatCode>
                <c:ptCount val="40"/>
                <c:pt idx="8">
                  <c:v>57.1</c:v>
                </c:pt>
                <c:pt idx="16">
                  <c:v>56.1</c:v>
                </c:pt>
                <c:pt idx="24">
                  <c:v>47.2</c:v>
                </c:pt>
                <c:pt idx="32">
                  <c:v>27.1</c:v>
                </c:pt>
              </c:numCache>
            </c:numRef>
          </c:yVal>
          <c:smooth val="0"/>
          <c:extLst>
            <c:ext xmlns:c16="http://schemas.microsoft.com/office/drawing/2014/chart" uri="{C3380CC4-5D6E-409C-BE32-E72D297353CC}">
              <c16:uniqueId val="{00000009-B2FE-4AD5-8EC5-D16D0E9EE0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{261CB073-FFBD-4B90-AAD5-D7E722F8CEB0}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2FE-4AD5-8EC5-D16D0E9EE0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{4CFE2EAC-A638-4FEC-8E15-FE3EBF821A30}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FE-4AD5-8EC5-D16D0E9EE0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{CB711E5C-EE38-4C50-BA06-54BECA620E32}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FE-4AD5-8EC5-D16D0E9EE0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{90123D63-3E27-4EEA-B30E-8A4846480AD6}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FE-4AD5-8EC5-D16D0E9EE0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{852F388A-1994-4584-82D7-66B562D4FDF4}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FE-4AD5-8EC5-D16D0E9EE0B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{47FBB017-406F-4906-B869-675EFEB404EE}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2FE-4AD5-8EC5-D16D0E9EE0B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{0DC20FE3-788D-47EC-B525-822041BAF78B}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2FE-4AD5-8EC5-D16D0E9EE0B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{B82AC9D1-15AA-4F3A-A3A5-496CE2998EEF}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2FE-4AD5-8EC5-D16D0E9EE0B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{C515C95A-33C6-491E-98DD-886901EAE491}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2FE-4AD5-8EC5-D16D0E9EE0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B2FE-4AD5-8EC5-D16D0E9EE0B9}"/>
            </c:ext>
          </c:extLst>
        </c:ser>
        <c:dLbls>
          <c:showLegendKey val="0"/>
          <c:showVal val="1"/>
          <c:showCatName val="0"/>
          <c:showSerName val="0"/>
          <c:showPercent val="0"/>
          <c:showBubbleSize val="0"/>
        </c:dLbls>
        <c:axId val="46179840"/>
        <c:axId val="46181760"/>
      </c:scatterChart>
      <c:valAx>
        <c:axId val="46179840"/>
        <c:scaling>
          <c:orientation val="minMax"/>
          <c:max val="59.7"/>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{24768529-8A99-4E58-A944-F88F0D606DBD}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2F1-4ABC-88F0-A2BC8F5479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{184AE6B7-CEC2-4CB2-AD43-1F96841EA764}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F1-4ABC-88F0-A2BC8F5479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{63B663A4-B8B7-4B0F-A974-8482637632A9}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F1-4ABC-88F0-A2BC8F5479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{88BC033F-8643-4DD2-A0E8-F11B9E53AB29}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F1-4ABC-88F0-A2BC8F5479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{A353F0C7-0974-4F8D-BA53-718DDB44D3EB}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F1-4ABC-88F0-A2BC8F5479D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{57F25B14-85E0-478D-B778-B9995BECD898}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2F1-4ABC-88F0-A2BC8F5479D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{32D2564A-3942-4EE2-B73D-29C531B3B373}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2F1-4ABC-88F0-A2BC8F5479D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{ED89C578-E587-448A-B059-C47EEAD3A8A2}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2F1-4ABC-88F0-A2BC8F5479D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{E7B91802-F19C-44B0-A542-B932E897D43D}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2F1-4ABC-88F0-A2BC8F5479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12.1</c:v>
                </c:pt>
                <c:pt idx="16">
                  <c:v>10.9</c:v>
                </c:pt>
                <c:pt idx="24">
                  <c:v>10.199999999999999</c:v>
                </c:pt>
                <c:pt idx="32">
                  <c:v>10</c:v>
                </c:pt>
              </c:numCache>
            </c:numRef>
          </c:xVal>
          <c:yVal>
            <c:numRef>
              <c:f>公会計指標分析・財政指標組合せ分析表!$BP$73:$DC$73</c:f>
              <c:numCache>
                <c:formatCode>#,##0.0;"▲ "#,##0.0</c:formatCode>
                <c:ptCount val="40"/>
                <c:pt idx="0">
                  <c:v>65.599999999999994</c:v>
                </c:pt>
                <c:pt idx="8">
                  <c:v>57.1</c:v>
                </c:pt>
                <c:pt idx="16">
                  <c:v>56.1</c:v>
                </c:pt>
                <c:pt idx="24">
                  <c:v>47.2</c:v>
                </c:pt>
                <c:pt idx="32">
                  <c:v>27.1</c:v>
                </c:pt>
              </c:numCache>
            </c:numRef>
          </c:yVal>
          <c:smooth val="0"/>
          <c:extLst>
            <c:ext xmlns:c16="http://schemas.microsoft.com/office/drawing/2014/chart" uri="{C3380CC4-5D6E-409C-BE32-E72D297353CC}">
              <c16:uniqueId val="{00000009-72F1-4ABC-88F0-A2BC8F5479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{BDE46B69-A6D7-4592-AF92-BA0B33B32305}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2F1-4ABC-88F0-A2BC8F5479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{10594E75-4629-465D-BE89-FD070342383B}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F1-4ABC-88F0-A2BC8F5479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{B177AE13-D8BD-4140-87A6-548DB14323D5}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F1-4ABC-88F0-A2BC8F5479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{BEE5B6C3-A685-4E84-A4E9-0CECE17B0C0E}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F1-4ABC-88F0-A2BC8F5479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{AE97D54B-DA87-4D73-9095-CC3608AB9C0D}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F1-4ABC-88F0-A2BC8F5479D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{4E12C08F-E011-44CE-92C1-6C82CFCCDAED}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2F1-4ABC-88F0-A2BC8F5479D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{62C95FA3-1F59-47E5-A7DC-7829DFE824A7}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2F1-4ABC-88F0-A2BC8F5479DB}"/>
                </c:ext>
              </c:extLst>
            </c:dLbl>
            <c:dLbl>
              <c:idx val="24"/>
              <c:layout>
                <c:manualLayout>
                  <c:x val="-2.5070659190950143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{62A88A54-37FC-42CE-B618-3EDC7DCBB159}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2F1-4ABC-88F0-A2BC8F5479DB}"/>
                </c:ext>
              </c:extLst>
            </c:dLbl>
            <c:dLbl>
              <c:idx val="32"/>
              <c:layout>
                <c:manualLayout>
                  <c:x val="-3.832532404727116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{F2D8E021-06DE-4581-950A-43CB6C0CB7B9}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2F1-4ABC-88F0-A2BC8F5479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72F1-4ABC-88F0-A2BC8F5479DB}"/>
            </c:ext>
          </c:extLst>
        </c:ser>
        <c:dLbls>
          <c:showLegendKey val="0"/>
          <c:showVal val="1"/>
          <c:showCatName val="0"/>
          <c:showSerName val="0"/>
          <c:showPercent val="0"/>
          <c:showBubbleSize val="0"/>
        </c:dLbls>
        <c:axId val="84219776"/>
        <c:axId val="84234240"/>
      </c:scatterChart>
      <c:valAx>
        <c:axId val="84219776"/>
        <c:scaling>
          <c:orientation val="minMax"/>
          <c:max val="14.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実質公債費比率は、早期健全化基準</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年度は昨年度に比べ若干</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、年々減少傾向にあるため、実質公債費比率は、下がっていく見込みである。</a:t>
          </a:r>
          <a:endParaRPr lang="ja-JP" altLang="ja-JP" sz="1400">
            <a:effectLst/>
          </a:endParaRPr>
        </a:p>
        <a:p>
          <a:r>
            <a:rPr kumimoji="1" lang="ja-JP" altLang="ja-JP" sz="1100">
              <a:solidFill>
                <a:schemeClr val="dk1"/>
              </a:solidFill>
              <a:effectLst/>
              <a:latin typeface="+mn-lt"/>
              <a:ea typeface="+mn-ea"/>
              <a:cs typeface="+mn-cs"/>
            </a:rPr>
            <a:t>　健全な財政運営のため、これまでと同様に公債費の適正化に取り組んでいく。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将来負担比率は、早期健全化基準</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％となっており、昨年度から</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改善の要因としては、財政調整基金の増加や公営企業債等繰入見込額の減少のためである。</a:t>
          </a:r>
          <a:endParaRPr lang="ja-JP" altLang="ja-JP" sz="1400">
            <a:effectLst/>
          </a:endParaRPr>
        </a:p>
        <a:p>
          <a:r>
            <a:rPr kumimoji="1" lang="ja-JP" altLang="ja-JP" sz="1100">
              <a:solidFill>
                <a:schemeClr val="dk1"/>
              </a:solidFill>
              <a:effectLst/>
              <a:latin typeface="+mn-lt"/>
              <a:ea typeface="+mn-ea"/>
              <a:cs typeface="+mn-cs"/>
            </a:rPr>
            <a:t>　今後も、適正な将来負担比率を維持するため、公共施設等総合管理計画を活用し、経費の削減や計画的な地方債発行を行う必要がある。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歳出の精査による決算剰余金から減債基金、公共施設等整備基金へ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地域振興基金：新町の一体性の確保や均衡ある地域振興のため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過疎地域自立促進特別事業基金：五戸町過疎地域自立促進特別事業に要する経費の財源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公共施設等整備基金：公共施設の整備や除却に要する経費の財源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地域振興基金：取り崩し及び積立なし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過疎自立促進特別事業基金：過疎対策事業債発行による増加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公共施設等整備基金：ふるさと納税の増加による増加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過疎自立促進事業基金及び公共施設等整備基金：閉校施設の取り壊し工事のため、毎年度計画的に積立てを行う予定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地方債償還に備えて、毎年度計画的に積立てを行う予定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DAB276-9DF6-42AC-A41B-E9EB037E0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9FADAD-BF99-4A82-B7B0-D68F56AB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DC1BEC1-37AF-4456-A841-4BC4149699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A0E9EA2-0AF8-48A7-B3B6-F2886E63A51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64EA042-772C-4DC0-B933-C0C8434BBD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5D8C214-FFD6-401D-BBDD-5F792D3E3CF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A7DCA4-1F47-46AF-9138-9CDDC3F1989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FAC0130-100D-4AEB-BA36-BA5FF5779B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0B1A878-3112-4C0F-B850-5E887E0CDB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55A0DC8-14D1-46FE-86F1-8CDEA0003F3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FA221A-A5BC-42DB-9079-8287CAD60E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AF3895A-736E-4ED9-86B8-86DF9126D6A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E19945-5F6E-4C11-B108-55E23C4BF3F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E5800DB-4DFF-4C15-A5BF-153F2710E65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5C0109E-99D4-42A6-892F-20AE59F6A4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C3A050B-B876-484B-AB30-A7C302414D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9774A96-F7C0-4E4F-BBAD-FE07BB6A1CC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AB24E27-71C0-4DE9-A6CF-2072A88D5DE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690BE35-AB1F-4AA7-8DA6-3B18363231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1CDE5B-9F99-46AC-AC05-7C69893A2C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2565645-9466-4804-9AC4-DA756B4BB82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2CBB660-8934-49FB-8BF1-8B1992E82BC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67CFBF2-C27B-4C1D-B83F-8F6A60755F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D394922-E5FF-48C5-A54C-3C506D4FFC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59F52D-6E85-4D1A-967D-8DE51D9622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2C48C91-3150-430A-BE8B-C94992A258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7F9DEA3-2CD9-48E2-BB35-A98D0E1F0B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3E9565-E500-4B32-B5A9-53BF99C7F7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10F28BB-C5BD-4ECE-9C82-185D9B0081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3752A22-0694-4797-8ED2-2A30C3DBA13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3BF351F0-9245-4261-9855-780CD8B7AA6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AF4F25F-DE70-4E86-9373-CA5F995088C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EF579AF-E099-43C2-B882-9A6D39E8B0B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5CF7995-7132-4EAC-823A-F3422A7FD58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1889810-2EFA-4BC4-8432-4D2D2426ED8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16F3370-D489-41C6-B721-183AA95546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1BF427E-59A9-42B3-A516-528234EA7FA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FD3C026-FE89-4C92-B3D7-FF9C98EB71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A42C818-2596-47E7-9D59-60435E0FE0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C1B088F-021C-41ED-9583-4C063A1891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61868AE-6AFB-4B56-A6AC-4AFFB04B6BE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1A4B8FB-A957-486A-94B2-E2B972F0E6C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B21D1C4-F102-4A4C-AF0E-91CB0E497B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D5AFDFA-0250-45C2-947A-2718EFE36AE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664DCAE-CFCF-4024-A5F4-3C0C4386D10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7DE4E80-D9A9-4156-B7E0-4340D8655D3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五戸消防署建設事業が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その他の施設の減価償却により、昨年度より減価償却率は増加した。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FBA78A0-24C7-4235-9DF6-2C40E76FE1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96BF46B-042A-4635-9BDC-0826389738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4E92543-7A93-4451-B6DB-0FE3BE27066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B82CE76-D16D-43DD-96CD-ECC63DBEE6F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D62A4145-EEAF-40D8-A850-9E6A1D8B4BE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AE297235-0C98-4872-B633-2FF8A78FA5F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34E8850-07F3-40B3-A9C0-D0BD4F95DD6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AE527CAB-0591-4458-ADD0-43AB0F0DCA7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88FC509C-5A37-4B96-BE38-1EB92EE3D89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65C51498-D958-480D-B46F-D0CBB604208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28CA020A-51D3-4DAD-B3C1-C0D4C98FA28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D161594E-2CD1-4047-9F27-C68C250CF7E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79D14D4-398D-47D2-816C-A6B1C2F4E88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BBF6C87C-DF0C-42A3-94B8-487AEDBD75D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CABFC00F-80A3-43F1-9821-7EE1A130916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D9BB3158-AA76-444A-97E3-A1B20C3E8D7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a:extLst>
            <a:ext uri="{FF2B5EF4-FFF2-40B4-BE49-F238E27FC236}">
              <a16:creationId xmlns:a16="http://schemas.microsoft.com/office/drawing/2014/main" id="{FACA8765-C1F3-4249-89CE-A268E9435A9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a:extLst>
            <a:ext uri="{FF2B5EF4-FFF2-40B4-BE49-F238E27FC236}">
              <a16:creationId xmlns:a16="http://schemas.microsoft.com/office/drawing/2014/main" id="{6D987F4E-7D54-4D6A-9A65-8AAB634865F7}"/>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a:extLst>
            <a:ext uri="{FF2B5EF4-FFF2-40B4-BE49-F238E27FC236}">
              <a16:creationId xmlns:a16="http://schemas.microsoft.com/office/drawing/2014/main" id="{0195048A-2D3C-4ED9-AC38-5594576BCD1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a:extLst>
            <a:ext uri="{FF2B5EF4-FFF2-40B4-BE49-F238E27FC236}">
              <a16:creationId xmlns:a16="http://schemas.microsoft.com/office/drawing/2014/main" id="{942FA6F7-0225-41AA-844B-C90C76D7CD1E}"/>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a:extLst>
            <a:ext uri="{FF2B5EF4-FFF2-40B4-BE49-F238E27FC236}">
              <a16:creationId xmlns:a16="http://schemas.microsoft.com/office/drawing/2014/main" id="{13C1CE8F-0335-41FF-9FA7-74CE975468CB}"/>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69" name="有形固定資産減価償却率平均値テキスト">
          <a:extLst>
            <a:ext uri="{FF2B5EF4-FFF2-40B4-BE49-F238E27FC236}">
              <a16:creationId xmlns:a16="http://schemas.microsoft.com/office/drawing/2014/main" id="{B08D8F2A-4B21-474D-A0F0-D35E738DAA1B}"/>
            </a:ext>
          </a:extLst>
        </xdr:cNvPr>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a:extLst>
            <a:ext uri="{FF2B5EF4-FFF2-40B4-BE49-F238E27FC236}">
              <a16:creationId xmlns:a16="http://schemas.microsoft.com/office/drawing/2014/main" id="{F08CDFC5-8319-4556-98A9-760B24DFBF22}"/>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a:extLst>
            <a:ext uri="{FF2B5EF4-FFF2-40B4-BE49-F238E27FC236}">
              <a16:creationId xmlns:a16="http://schemas.microsoft.com/office/drawing/2014/main" id="{0489223D-2AF1-428A-9A5C-9F9AA966D8AD}"/>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a:extLst>
            <a:ext uri="{FF2B5EF4-FFF2-40B4-BE49-F238E27FC236}">
              <a16:creationId xmlns:a16="http://schemas.microsoft.com/office/drawing/2014/main" id="{245B57D8-3D28-4606-AA92-0169FB27FD19}"/>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a:extLst>
            <a:ext uri="{FF2B5EF4-FFF2-40B4-BE49-F238E27FC236}">
              <a16:creationId xmlns:a16="http://schemas.microsoft.com/office/drawing/2014/main" id="{B8263E1B-7721-4D93-AE96-992CDFC8641C}"/>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98E4FB0-042E-4400-8283-17FC3D3D13C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F8B3A8A-B482-4928-9637-A965C27011B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FBE3442-A51A-4F81-B079-A44B2B4771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A942ED8-DC6A-4411-81AF-2B325F67CA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0B3B588-DE50-4D1B-95D7-AA47211FC9C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9" name="楕円 78">
          <a:extLst>
            <a:ext uri="{FF2B5EF4-FFF2-40B4-BE49-F238E27FC236}">
              <a16:creationId xmlns:a16="http://schemas.microsoft.com/office/drawing/2014/main" id="{2A0AD1B6-EE26-41FB-8F05-4E8BAF97C430}"/>
            </a:ext>
          </a:extLst>
        </xdr:cNvPr>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53357</xdr:rowOff>
    </xdr:from>
    <xdr:ext cx="405111" cy="259045"/>
    <xdr:sp macro="" textlink="">
      <xdr:nvSpPr>
        <xdr:cNvPr id="80" name="有形固定資産減価償却率該当値テキスト">
          <a:extLst>
            <a:ext uri="{FF2B5EF4-FFF2-40B4-BE49-F238E27FC236}">
              <a16:creationId xmlns:a16="http://schemas.microsoft.com/office/drawing/2014/main" id="{68C63F1B-B35A-47FF-837B-202255903A5A}"/>
            </a:ext>
          </a:extLst>
        </xdr:cNvPr>
        <xdr:cNvSpPr txBox="1"/>
      </xdr:nvSpPr>
      <xdr:spPr>
        <a:xfrm>
          <a:off x="48133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1" name="楕円 80">
          <a:extLst>
            <a:ext uri="{FF2B5EF4-FFF2-40B4-BE49-F238E27FC236}">
              <a16:creationId xmlns:a16="http://schemas.microsoft.com/office/drawing/2014/main" id="{3800167B-3AC4-4F7C-A79F-37F2B9753387}"/>
            </a:ext>
          </a:extLst>
        </xdr:cNvPr>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29</xdr:row>
      <xdr:rowOff>37042</xdr:rowOff>
    </xdr:to>
    <xdr:cxnSp macro="">
      <xdr:nvCxnSpPr>
        <xdr:cNvPr id="82" name="直線コネクタ 81">
          <a:extLst>
            <a:ext uri="{FF2B5EF4-FFF2-40B4-BE49-F238E27FC236}">
              <a16:creationId xmlns:a16="http://schemas.microsoft.com/office/drawing/2014/main" id="{2D84C3B1-BAFA-4FAD-96BD-FEDC7EA40480}"/>
            </a:ext>
          </a:extLst>
        </xdr:cNvPr>
        <xdr:cNvCxnSpPr/>
      </xdr:nvCxnSpPr>
      <xdr:spPr>
        <a:xfrm flipV="1">
          <a:off x="4051300" y="5697855"/>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3" name="楕円 82">
          <a:extLst>
            <a:ext uri="{FF2B5EF4-FFF2-40B4-BE49-F238E27FC236}">
              <a16:creationId xmlns:a16="http://schemas.microsoft.com/office/drawing/2014/main" id="{2E4CDAB4-6FB2-4709-A71A-CD6DBCEC585D}"/>
            </a:ext>
          </a:extLst>
        </xdr:cNvPr>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29</xdr:row>
      <xdr:rowOff>109008</xdr:rowOff>
    </xdr:to>
    <xdr:cxnSp macro="">
      <xdr:nvCxnSpPr>
        <xdr:cNvPr id="84" name="直線コネクタ 83">
          <a:extLst>
            <a:ext uri="{FF2B5EF4-FFF2-40B4-BE49-F238E27FC236}">
              <a16:creationId xmlns:a16="http://schemas.microsoft.com/office/drawing/2014/main" id="{DE17F63A-FA9D-4DF2-BFA4-BEB0593D94BE}"/>
            </a:ext>
          </a:extLst>
        </xdr:cNvPr>
        <xdr:cNvCxnSpPr/>
      </xdr:nvCxnSpPr>
      <xdr:spPr>
        <a:xfrm flipV="1">
          <a:off x="3289300" y="578061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楕円 84">
          <a:extLst>
            <a:ext uri="{FF2B5EF4-FFF2-40B4-BE49-F238E27FC236}">
              <a16:creationId xmlns:a16="http://schemas.microsoft.com/office/drawing/2014/main" id="{B05E3899-C132-45DB-B23B-7840EEFB1AC1}"/>
            </a:ext>
          </a:extLst>
        </xdr:cNvPr>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109008</xdr:rowOff>
    </xdr:to>
    <xdr:cxnSp macro="">
      <xdr:nvCxnSpPr>
        <xdr:cNvPr id="86" name="直線コネクタ 85">
          <a:extLst>
            <a:ext uri="{FF2B5EF4-FFF2-40B4-BE49-F238E27FC236}">
              <a16:creationId xmlns:a16="http://schemas.microsoft.com/office/drawing/2014/main" id="{DE8C87FF-FFFB-4236-9746-C83D7FBC2D80}"/>
            </a:ext>
          </a:extLst>
        </xdr:cNvPr>
        <xdr:cNvCxnSpPr/>
      </xdr:nvCxnSpPr>
      <xdr:spPr>
        <a:xfrm>
          <a:off x="2527300" y="583819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87" name="n_1aveValue有形固定資産減価償却率">
          <a:extLst>
            <a:ext uri="{FF2B5EF4-FFF2-40B4-BE49-F238E27FC236}">
              <a16:creationId xmlns:a16="http://schemas.microsoft.com/office/drawing/2014/main" id="{C3F0481B-53DD-4BC0-A968-0FB893118969}"/>
            </a:ext>
          </a:extLst>
        </xdr:cNvPr>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8" name="n_2aveValue有形固定資産減価償却率">
          <a:extLst>
            <a:ext uri="{FF2B5EF4-FFF2-40B4-BE49-F238E27FC236}">
              <a16:creationId xmlns:a16="http://schemas.microsoft.com/office/drawing/2014/main" id="{45B9FF42-5E1C-4A2F-AD27-1207F06A1747}"/>
            </a:ext>
          </a:extLst>
        </xdr:cNvPr>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89" name="n_3aveValue有形固定資産減価償却率">
          <a:extLst>
            <a:ext uri="{FF2B5EF4-FFF2-40B4-BE49-F238E27FC236}">
              <a16:creationId xmlns:a16="http://schemas.microsoft.com/office/drawing/2014/main" id="{A6595E4A-C6AB-46C3-9DC9-29DD29B7DF2E}"/>
            </a:ext>
          </a:extLst>
        </xdr:cNvPr>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78969</xdr:rowOff>
    </xdr:from>
    <xdr:ext cx="405111" cy="259045"/>
    <xdr:sp macro="" textlink="">
      <xdr:nvSpPr>
        <xdr:cNvPr id="90" name="n_1mainValue有形固定資産減価償却率">
          <a:extLst>
            <a:ext uri="{FF2B5EF4-FFF2-40B4-BE49-F238E27FC236}">
              <a16:creationId xmlns:a16="http://schemas.microsoft.com/office/drawing/2014/main" id="{36D3A1FB-640C-4F49-B374-CAF3663E1324}"/>
            </a:ext>
          </a:extLst>
        </xdr:cNvPr>
        <xdr:cNvSpPr txBox="1"/>
      </xdr:nvSpPr>
      <xdr:spPr>
        <a:xfrm>
          <a:off x="38360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150935</xdr:rowOff>
    </xdr:from>
    <xdr:ext cx="405111" cy="259045"/>
    <xdr:sp macro="" textlink="">
      <xdr:nvSpPr>
        <xdr:cNvPr id="91" name="n_2mainValue有形固定資産減価償却率">
          <a:extLst>
            <a:ext uri="{FF2B5EF4-FFF2-40B4-BE49-F238E27FC236}">
              <a16:creationId xmlns:a16="http://schemas.microsoft.com/office/drawing/2014/main" id="{01C1A606-E505-4153-9869-1CAF7B70EBA2}"/>
            </a:ext>
          </a:extLst>
        </xdr:cNvPr>
        <xdr:cNvSpPr txBox="1"/>
      </xdr:nvSpPr>
      <xdr:spPr>
        <a:xfrm>
          <a:off x="3086744" y="589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2" name="n_3mainValue有形固定資産減価償却率">
          <a:extLst>
            <a:ext uri="{FF2B5EF4-FFF2-40B4-BE49-F238E27FC236}">
              <a16:creationId xmlns:a16="http://schemas.microsoft.com/office/drawing/2014/main" id="{D47095A4-6EED-405B-AD5B-5E84DEAE4FF6}"/>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26980E4-C575-4BF9-B08A-A79D99F1744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56E779D1-A804-48AF-9B00-61BFC01312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10289225-4397-46AC-B8D6-46F67B8C218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3EBBE2B1-B082-4442-BD94-D5A990F08C0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9BE1451B-38BF-4553-ABB9-B4F8DDC00E0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93AFCB7-0D11-46D8-9250-C786FE3D7E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C37A319B-C756-4CDA-90C6-9185AE86A63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68CD5BAB-924F-48B0-8871-12D3CCD8BA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C2655470-2061-4365-8289-4071EE72586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1A20FDA3-2961-4501-802A-D27B92FC518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2D2C78F0-1870-4F2D-BF72-BBC5AB84DF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A08F75F0-CE65-4D74-B5D0-A2954D09684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2EFF7932-06FE-4871-9CF8-C1DEE8ACF43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ポイント上回っている。今後の見込みとして、基金の残高の増加や、地方債残高が減少していくと予測されるため、低下していくと見込まれる。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813840CF-B2AB-4823-BC5E-4321741E859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445CF9A-95E0-432B-A4F0-A4814FA7BC2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8B898022-DBB7-40CD-985D-BBCFEDB08D05}"/>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8D92F731-C73D-4BC7-986C-2B1FB5DDEBD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a:extLst>
            <a:ext uri="{FF2B5EF4-FFF2-40B4-BE49-F238E27FC236}">
              <a16:creationId xmlns:a16="http://schemas.microsoft.com/office/drawing/2014/main" id="{1F57374B-CFF4-42B0-912F-9A8A3E2433A4}"/>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677CAF28-ED0D-42AF-AB42-5CDCE4AF2B8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AA12DF99-45BF-4F56-AB25-B98F019C5F1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77DD84BC-4CA9-41AD-BFD6-44A157AD6A9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77A19557-6E3F-4A13-A8CC-E2FA678D43C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43239353-4362-41B5-8040-2699EE29E6B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4A34A641-3EBF-4D6F-B9BA-4C0F53E3456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98BDA0F7-D50C-4D1E-92E5-A4C87337E8B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a:extLst>
            <a:ext uri="{FF2B5EF4-FFF2-40B4-BE49-F238E27FC236}">
              <a16:creationId xmlns:a16="http://schemas.microsoft.com/office/drawing/2014/main" id="{C9BCFD4A-844D-43A0-8C5E-2DF6064AA13A}"/>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D5DCC9C0-B5EC-4B66-968C-0115D72E905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a:extLst>
            <a:ext uri="{FF2B5EF4-FFF2-40B4-BE49-F238E27FC236}">
              <a16:creationId xmlns:a16="http://schemas.microsoft.com/office/drawing/2014/main" id="{8A0178C3-C3B5-4F9B-935E-2EF4ACEDA9BF}"/>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8F748D89-6015-419D-876F-EE13DC7AB8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1E81E7C7-74BD-45B7-B668-0539AA13982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3FD142CB-B026-4731-909A-B123F8FD525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a:extLst>
            <a:ext uri="{FF2B5EF4-FFF2-40B4-BE49-F238E27FC236}">
              <a16:creationId xmlns:a16="http://schemas.microsoft.com/office/drawing/2014/main" id="{11B2696E-F85D-4B84-A7E5-58E873EE0578}"/>
            </a:ext>
          </a:extLst>
        </xdr:cNvPr>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a:extLst>
            <a:ext uri="{FF2B5EF4-FFF2-40B4-BE49-F238E27FC236}">
              <a16:creationId xmlns:a16="http://schemas.microsoft.com/office/drawing/2014/main" id="{E3478C31-776D-43C2-B4A8-D42DC33F7FD5}"/>
            </a:ext>
          </a:extLst>
        </xdr:cNvPr>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a:extLst>
            <a:ext uri="{FF2B5EF4-FFF2-40B4-BE49-F238E27FC236}">
              <a16:creationId xmlns:a16="http://schemas.microsoft.com/office/drawing/2014/main" id="{43C7AB89-2612-407E-8D68-98E410C7EF97}"/>
            </a:ext>
          </a:extLst>
        </xdr:cNvPr>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a:extLst>
            <a:ext uri="{FF2B5EF4-FFF2-40B4-BE49-F238E27FC236}">
              <a16:creationId xmlns:a16="http://schemas.microsoft.com/office/drawing/2014/main" id="{39A9A2F6-5EC8-4E4C-982D-4093342CD907}"/>
            </a:ext>
          </a:extLst>
        </xdr:cNvPr>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a:extLst>
            <a:ext uri="{FF2B5EF4-FFF2-40B4-BE49-F238E27FC236}">
              <a16:creationId xmlns:a16="http://schemas.microsoft.com/office/drawing/2014/main" id="{3B6F9318-F556-4B7B-8428-9FD34A876785}"/>
            </a:ext>
          </a:extLst>
        </xdr:cNvPr>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121783</xdr:rowOff>
    </xdr:from>
    <xdr:ext cx="469744" cy="259045"/>
    <xdr:sp macro="" textlink="">
      <xdr:nvSpPr>
        <xdr:cNvPr id="129" name="債務償還比率平均値テキスト">
          <a:extLst>
            <a:ext uri="{FF2B5EF4-FFF2-40B4-BE49-F238E27FC236}">
              <a16:creationId xmlns:a16="http://schemas.microsoft.com/office/drawing/2014/main" id="{5B554BBB-80B0-4562-B459-B4FF3D6F1A11}"/>
            </a:ext>
          </a:extLst>
        </xdr:cNvPr>
        <xdr:cNvSpPr txBox="1"/>
      </xdr:nvSpPr>
      <xdr:spPr>
        <a:xfrm>
          <a:off x="14846300" y="6208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a:extLst>
            <a:ext uri="{FF2B5EF4-FFF2-40B4-BE49-F238E27FC236}">
              <a16:creationId xmlns:a16="http://schemas.microsoft.com/office/drawing/2014/main" id="{70E70E44-9F1E-4F62-B5C6-ADA35A6B9953}"/>
            </a:ext>
          </a:extLst>
        </xdr:cNvPr>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a:extLst>
            <a:ext uri="{FF2B5EF4-FFF2-40B4-BE49-F238E27FC236}">
              <a16:creationId xmlns:a16="http://schemas.microsoft.com/office/drawing/2014/main" id="{C8D60492-DC00-4111-B347-DA927FD576E7}"/>
            </a:ext>
          </a:extLst>
        </xdr:cNvPr>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DFCB693-A18D-423F-B5A3-7CB03B76F2E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086B679-8C7B-4C8D-A9ED-D0040D87C97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423D89E-2AD3-480C-B46F-276CD56403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A7DD5EA-F736-4E5F-9813-3876D38E1B8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E8776A0-5115-40DC-B6D5-7517009C409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111588</xdr:rowOff>
    </xdr:from>
    <xdr:to>
      <xdr:col>76</xdr:col>
      <xdr:colOff>73025</xdr:colOff>
      <xdr:row>32</xdr:row>
      <xdr:rowOff>41738</xdr:rowOff>
    </xdr:to>
    <xdr:sp macro="" textlink="">
      <xdr:nvSpPr>
        <xdr:cNvPr id="137" name="楕円 136">
          <a:extLst>
            <a:ext uri="{FF2B5EF4-FFF2-40B4-BE49-F238E27FC236}">
              <a16:creationId xmlns:a16="http://schemas.microsoft.com/office/drawing/2014/main" id="{5284E382-7F72-4CD8-AEA3-19CA6D134791}"/>
            </a:ext>
          </a:extLst>
        </xdr:cNvPr>
        <xdr:cNvSpPr/>
      </xdr:nvSpPr>
      <xdr:spPr>
        <a:xfrm>
          <a:off x="14744700" y="61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134465</xdr:rowOff>
    </xdr:from>
    <xdr:ext cx="469744" cy="259045"/>
    <xdr:sp macro="" textlink="">
      <xdr:nvSpPr>
        <xdr:cNvPr id="138" name="債務償還比率該当値テキスト">
          <a:extLst>
            <a:ext uri="{FF2B5EF4-FFF2-40B4-BE49-F238E27FC236}">
              <a16:creationId xmlns:a16="http://schemas.microsoft.com/office/drawing/2014/main" id="{84F96C71-3C14-40D2-A9F4-80C5D3A9081A}"/>
            </a:ext>
          </a:extLst>
        </xdr:cNvPr>
        <xdr:cNvSpPr txBox="1"/>
      </xdr:nvSpPr>
      <xdr:spPr>
        <a:xfrm>
          <a:off x="14846300" y="60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125775</xdr:rowOff>
    </xdr:from>
    <xdr:to>
      <xdr:col>72</xdr:col>
      <xdr:colOff>123825</xdr:colOff>
      <xdr:row>32</xdr:row>
      <xdr:rowOff>55925</xdr:rowOff>
    </xdr:to>
    <xdr:sp macro="" textlink="">
      <xdr:nvSpPr>
        <xdr:cNvPr id="139" name="楕円 138">
          <a:extLst>
            <a:ext uri="{FF2B5EF4-FFF2-40B4-BE49-F238E27FC236}">
              <a16:creationId xmlns:a16="http://schemas.microsoft.com/office/drawing/2014/main" id="{8B4EC18F-BA49-48C4-A1C1-9F564294DC07}"/>
            </a:ext>
          </a:extLst>
        </xdr:cNvPr>
        <xdr:cNvSpPr/>
      </xdr:nvSpPr>
      <xdr:spPr>
        <a:xfrm>
          <a:off x="14033500" y="62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162388</xdr:rowOff>
    </xdr:from>
    <xdr:to>
      <xdr:col>76</xdr:col>
      <xdr:colOff>22225</xdr:colOff>
      <xdr:row>32</xdr:row>
      <xdr:rowOff>5125</xdr:rowOff>
    </xdr:to>
    <xdr:cxnSp macro="">
      <xdr:nvCxnSpPr>
        <xdr:cNvPr id="140" name="直線コネクタ 139">
          <a:extLst>
            <a:ext uri="{FF2B5EF4-FFF2-40B4-BE49-F238E27FC236}">
              <a16:creationId xmlns:a16="http://schemas.microsoft.com/office/drawing/2014/main" id="{86500140-5D0B-4AD8-99F6-32C516B693C5}"/>
            </a:ext>
          </a:extLst>
        </xdr:cNvPr>
        <xdr:cNvCxnSpPr/>
      </xdr:nvCxnSpPr>
      <xdr:spPr>
        <a:xfrm flipV="1">
          <a:off x="14084300" y="6248863"/>
          <a:ext cx="711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1" name="n_1aveValue債務償還比率">
          <a:extLst>
            <a:ext uri="{FF2B5EF4-FFF2-40B4-BE49-F238E27FC236}">
              <a16:creationId xmlns:a16="http://schemas.microsoft.com/office/drawing/2014/main" id="{1DFE6C7B-9FF8-49BF-824D-3EBD2632E57F}"/>
            </a:ext>
          </a:extLst>
        </xdr:cNvPr>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72452</xdr:rowOff>
    </xdr:from>
    <xdr:ext cx="469744" cy="259045"/>
    <xdr:sp macro="" textlink="">
      <xdr:nvSpPr>
        <xdr:cNvPr id="142" name="n_1mainValue債務償還比率">
          <a:extLst>
            <a:ext uri="{FF2B5EF4-FFF2-40B4-BE49-F238E27FC236}">
              <a16:creationId xmlns:a16="http://schemas.microsoft.com/office/drawing/2014/main" id="{32003B14-EE09-4129-9372-2A7FAD87F0D8}"/>
            </a:ext>
          </a:extLst>
        </xdr:cNvPr>
        <xdr:cNvSpPr txBox="1"/>
      </xdr:nvSpPr>
      <xdr:spPr>
        <a:xfrm>
          <a:off x="13836727" y="598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28702656-6D9B-4DA0-90A6-7AAA18106CF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4A47E2C3-1967-4F99-8166-5DE4DB09FE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8B2EBD4E-A7DC-4D52-83F0-FC7731A367E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8D0FB56A-9383-4B1E-AC25-62B1CE21F94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F44E4C64-5687-4BF1-8262-24E1162B6D5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828CF7BA-3350-49AE-8277-5FE6C8EA00C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6E8930-FCC1-49A4-8E22-A9BBB0FDAF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CE471A-AE4F-4335-BCD8-B2E1BF4254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FA51B0-4AFD-4940-9DD8-2DF7F0B613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0A4ABF-7191-431A-A76E-72D4A86746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7ED838-8DC7-4883-90C0-A86389F5B1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EE2CC5-549D-425D-A3B6-C90C4F0D60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915FFE-43F3-4532-BF8A-A32EAD9BBC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8FED4C-27BB-4FBA-BD9B-99199355C3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E10E17-999F-4055-9118-24C4A06228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2570F7-535C-45B4-9F44-83F114E210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D7CE95-B4EF-424B-9AAA-50EE240F56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9ACDFD-2F4E-422A-94FD-B24F1F9E9C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2B8EDC-575F-4E1C-8E01-3A5A25C95C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8C54D0-B308-4123-9F97-18C2AB0D4E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2EFB15-568D-44AE-BFF8-BBA78572F4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64D148-DA88-4443-9B66-B56F9435E8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F61B86-4D28-48E4-BFC7-590EE70F04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F59B54-588D-48A5-9E0C-6E1B01FC35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605A39-C434-4E82-92D4-919A98F1F3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E64BC4-25A5-4FEF-B8FC-645CA818B1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1CC183-C36B-4AE9-ADCE-B5EEBF417B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D0AF7C-5902-4FC7-8760-4FAB7A4AED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FA9687-9153-45AE-8E90-24B4E771A5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5940BB-5CBF-4947-BE58-9EAEE9B712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910B2A-0925-4B66-8419-BC438FE7BC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8BF777-42F5-4509-8E7A-99A01FF865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47BA6F-3214-49A3-9606-E777EA76E9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363B2B-4BB4-4C7D-870D-1EAF5AA477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045A7-6250-4D06-8CFA-205C92DCA8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CE4A100-575D-4F0A-8585-612CB18163A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F8033AF-AEDF-4F02-B80B-576797B60E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278663C-0E65-418B-AAFA-CECE8D6417D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C82DCB-7591-4E8D-8051-68D86E46B5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8DF3C86-DC50-450D-8108-0A39EAC90E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06BA069-6754-4533-81BD-CFADFB32CA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8F84EF7-E82D-4BBE-8185-E4C1A6C1AA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C6AD7AB-7BB1-4564-85CA-68577748AB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9C760C1-5F89-47F0-9601-7E9CE110DBD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D763896-22E7-4735-9912-D67B56C47E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D1DA8F3-A6AD-49BF-9FA8-785FF1A8DE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10988AD-722D-42F0-8A8D-4097DADE360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2CC56E4-9D21-4EA4-81B0-4F08D84B9FE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0711CA5-0304-4E2D-B08F-4E739B8B514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3591E94-F6E2-478B-B70E-CE9EC1280F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0F87DD4-2807-45BF-8676-D992867617F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7865AB1-C95B-41CA-B687-EE11BFFE2F2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D48D4CA-6A8E-4046-A8EA-0362890F7DA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D07852C-E7FF-4C73-9552-37F3B27E0BA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9BAA2AC-67FE-4BE8-BAAB-5D8A1749D5A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71EF951-E196-486D-B907-DF7528C5F8F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11E24849-EBE9-43B9-9215-AD515AFB5B9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6C96C8D-FCBC-4825-8635-2ABB2159EF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F64E265F-FA7B-4C3C-9F63-BA535FD6F2D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3A66B77-9450-4DC6-8917-457403E5AC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a:extLst>
            <a:ext uri="{FF2B5EF4-FFF2-40B4-BE49-F238E27FC236}">
              <a16:creationId xmlns:a16="http://schemas.microsoft.com/office/drawing/2014/main" id="{EA7825A5-9133-481F-A142-34FCF5F0EA8E}"/>
            </a:ext>
          </a:extLst>
        </xdr:cNvPr>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a:extLst>
            <a:ext uri="{FF2B5EF4-FFF2-40B4-BE49-F238E27FC236}">
              <a16:creationId xmlns:a16="http://schemas.microsoft.com/office/drawing/2014/main" id="{7789F68B-FDB1-4B8E-A7EF-2F72E3895A99}"/>
            </a:ext>
          </a:extLst>
        </xdr:cNvPr>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a:extLst>
            <a:ext uri="{FF2B5EF4-FFF2-40B4-BE49-F238E27FC236}">
              <a16:creationId xmlns:a16="http://schemas.microsoft.com/office/drawing/2014/main" id="{413F8DA7-4088-47A9-861D-C5417B3DBE9C}"/>
            </a:ext>
          </a:extLst>
        </xdr:cNvPr>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a:extLst>
            <a:ext uri="{FF2B5EF4-FFF2-40B4-BE49-F238E27FC236}">
              <a16:creationId xmlns:a16="http://schemas.microsoft.com/office/drawing/2014/main" id="{06043BF5-73CF-483A-82B2-0CB8F4548FD3}"/>
            </a:ext>
          </a:extLst>
        </xdr:cNvPr>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a:extLst>
            <a:ext uri="{FF2B5EF4-FFF2-40B4-BE49-F238E27FC236}">
              <a16:creationId xmlns:a16="http://schemas.microsoft.com/office/drawing/2014/main" id="{BBB18B55-BB0C-4F4B-8277-4C4FD77C0366}"/>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10177</xdr:rowOff>
    </xdr:from>
    <xdr:ext cx="405111" cy="259045"/>
    <xdr:sp macro="" textlink="">
      <xdr:nvSpPr>
        <xdr:cNvPr id="61" name="【道路】&#10;有形固定資産減価償却率平均値テキスト">
          <a:extLst>
            <a:ext uri="{FF2B5EF4-FFF2-40B4-BE49-F238E27FC236}">
              <a16:creationId xmlns:a16="http://schemas.microsoft.com/office/drawing/2014/main" id="{6C941EF6-EAE8-49DE-B394-881E612AD930}"/>
            </a:ext>
          </a:extLst>
        </xdr:cNvPr>
        <xdr:cNvSpPr txBox="1"/>
      </xdr:nvSpPr>
      <xdr:spPr>
        <a:xfrm>
          <a:off x="46736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a:extLst>
            <a:ext uri="{FF2B5EF4-FFF2-40B4-BE49-F238E27FC236}">
              <a16:creationId xmlns:a16="http://schemas.microsoft.com/office/drawing/2014/main" id="{0B003B3C-4718-41EB-A872-32D85553B773}"/>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4243F7A8-68CE-48A5-AE9E-6607EB795012}"/>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id="{F741F4D0-78DB-4B73-8CFC-599A4E187D8C}"/>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a:extLst>
            <a:ext uri="{FF2B5EF4-FFF2-40B4-BE49-F238E27FC236}">
              <a16:creationId xmlns:a16="http://schemas.microsoft.com/office/drawing/2014/main" id="{5A0AB54F-BC96-4AF8-9BF0-87477CD39630}"/>
            </a:ext>
          </a:extLst>
        </xdr:cNvPr>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DC480F0-8CFD-458E-8DF4-0E059CE255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3122708-1577-4F83-992A-5F39A52C99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6DEB57-A905-4321-AA98-98AC9EE6D4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DB5257-AAC3-4E60-ACB3-25EAE45C9D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F41E66-7679-495A-9347-10ADDA5E86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1" name="楕円 70">
          <a:extLst>
            <a:ext uri="{FF2B5EF4-FFF2-40B4-BE49-F238E27FC236}">
              <a16:creationId xmlns:a16="http://schemas.microsoft.com/office/drawing/2014/main" id="{38D212E9-13C5-44EA-BC9D-DCB1FD87B7F8}"/>
            </a:ext>
          </a:extLst>
        </xdr:cNvPr>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2" name="【道路】&#10;有形固定資産減価償却率該当値テキスト">
          <a:extLst>
            <a:ext uri="{FF2B5EF4-FFF2-40B4-BE49-F238E27FC236}">
              <a16:creationId xmlns:a16="http://schemas.microsoft.com/office/drawing/2014/main" id="{5946BF06-C223-4A6A-B495-E03552EE495B}"/>
            </a:ext>
          </a:extLst>
        </xdr:cNvPr>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3" name="楕円 72">
          <a:extLst>
            <a:ext uri="{FF2B5EF4-FFF2-40B4-BE49-F238E27FC236}">
              <a16:creationId xmlns:a16="http://schemas.microsoft.com/office/drawing/2014/main" id="{CE367727-72A9-4D9B-9AA0-EC3A45004E64}"/>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121920</xdr:rowOff>
    </xdr:to>
    <xdr:cxnSp macro="">
      <xdr:nvCxnSpPr>
        <xdr:cNvPr id="74" name="直線コネクタ 73">
          <a:extLst>
            <a:ext uri="{FF2B5EF4-FFF2-40B4-BE49-F238E27FC236}">
              <a16:creationId xmlns:a16="http://schemas.microsoft.com/office/drawing/2014/main" id="{ED3500B1-6ACD-4D58-B57B-5F3FCEB83A09}"/>
            </a:ext>
          </a:extLst>
        </xdr:cNvPr>
        <xdr:cNvCxnSpPr/>
      </xdr:nvCxnSpPr>
      <xdr:spPr>
        <a:xfrm flipV="1">
          <a:off x="3797300" y="6564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5" name="楕円 74">
          <a:extLst>
            <a:ext uri="{FF2B5EF4-FFF2-40B4-BE49-F238E27FC236}">
              <a16:creationId xmlns:a16="http://schemas.microsoft.com/office/drawing/2014/main" id="{A9EABB21-8740-4A74-8163-EDD6D135AE9D}"/>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19050</xdr:rowOff>
    </xdr:to>
    <xdr:cxnSp macro="">
      <xdr:nvCxnSpPr>
        <xdr:cNvPr id="76" name="直線コネクタ 75">
          <a:extLst>
            <a:ext uri="{FF2B5EF4-FFF2-40B4-BE49-F238E27FC236}">
              <a16:creationId xmlns:a16="http://schemas.microsoft.com/office/drawing/2014/main" id="{552B31FD-D46E-4EDC-BBD3-50546651C86B}"/>
            </a:ext>
          </a:extLst>
        </xdr:cNvPr>
        <xdr:cNvCxnSpPr/>
      </xdr:nvCxnSpPr>
      <xdr:spPr>
        <a:xfrm flipV="1">
          <a:off x="2908300" y="663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77" name="楕円 76">
          <a:extLst>
            <a:ext uri="{FF2B5EF4-FFF2-40B4-BE49-F238E27FC236}">
              <a16:creationId xmlns:a16="http://schemas.microsoft.com/office/drawing/2014/main" id="{3CDF0CB8-3632-415F-998B-5B7980171ACA}"/>
            </a:ext>
          </a:extLst>
        </xdr:cNvPr>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19050</xdr:rowOff>
    </xdr:to>
    <xdr:cxnSp macro="">
      <xdr:nvCxnSpPr>
        <xdr:cNvPr id="78" name="直線コネクタ 77">
          <a:extLst>
            <a:ext uri="{FF2B5EF4-FFF2-40B4-BE49-F238E27FC236}">
              <a16:creationId xmlns:a16="http://schemas.microsoft.com/office/drawing/2014/main" id="{AEA6F084-8057-427A-AFE9-155A8B4CA1CC}"/>
            </a:ext>
          </a:extLst>
        </xdr:cNvPr>
        <xdr:cNvCxnSpPr/>
      </xdr:nvCxnSpPr>
      <xdr:spPr>
        <a:xfrm>
          <a:off x="2019300" y="669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道路】&#10;有形固定資産減価償却率">
          <a:extLst>
            <a:ext uri="{FF2B5EF4-FFF2-40B4-BE49-F238E27FC236}">
              <a16:creationId xmlns:a16="http://schemas.microsoft.com/office/drawing/2014/main" id="{E5A860E8-5A5B-4AB6-9F8A-B1BE6C137B57}"/>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6EA0034E-211C-4E6F-BCDC-06D3FB6F7D8D}"/>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4B20197B-228F-4B54-85E5-3E9826C496E7}"/>
            </a:ext>
          </a:extLst>
        </xdr:cNvPr>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2" name="n_1mainValue【道路】&#10;有形固定資産減価償却率">
          <a:extLst>
            <a:ext uri="{FF2B5EF4-FFF2-40B4-BE49-F238E27FC236}">
              <a16:creationId xmlns:a16="http://schemas.microsoft.com/office/drawing/2014/main" id="{60371A0E-75EA-461B-9997-5FFA9E54416D}"/>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3" name="n_2mainValue【道路】&#10;有形固定資産減価償却率">
          <a:extLst>
            <a:ext uri="{FF2B5EF4-FFF2-40B4-BE49-F238E27FC236}">
              <a16:creationId xmlns:a16="http://schemas.microsoft.com/office/drawing/2014/main" id="{B659808F-E73E-40CF-A2AF-09431A574B0F}"/>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84" name="n_3mainValue【道路】&#10;有形固定資産減価償却率">
          <a:extLst>
            <a:ext uri="{FF2B5EF4-FFF2-40B4-BE49-F238E27FC236}">
              <a16:creationId xmlns:a16="http://schemas.microsoft.com/office/drawing/2014/main" id="{2C65A646-A535-4552-BEF0-0E4CAF745537}"/>
            </a:ext>
          </a:extLst>
        </xdr:cNvPr>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EE0AB36-CD1F-4D51-A606-C9885B8F2E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705A324-6074-41A8-A120-667E738F2C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2161181-6ABB-417B-A6D6-2B30A2E315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8148BCC2-03A6-441C-870B-27F43FFAA5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1DF2CF1F-E5AA-4987-B508-0B7BBE9FAD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ED57195F-DE66-435C-AF80-A377F8CBAD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1A6E1C2-D051-4283-809D-15CD7CECB3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D5CEEB3-AA7C-469E-AD96-339136D3FF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3EA39261-4F9D-437D-83D8-661122BB69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9A6BEE03-472B-4639-82F0-0CA727D06F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80927085-3CE7-4F43-B149-C822A316677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B906C492-69B7-48B2-BD21-B77EB07C872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FF7386F2-4EDE-44CF-B4BF-01B6C522E86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9A3D38B9-1CFB-409E-B10D-C6AC18CE794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D3C4E23F-BAD7-402E-9733-4E6D58B1BCB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675DCA1B-CC3A-446C-ACB2-6F072D0246C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29701509-3EC9-4E2C-9421-94346AFF2B4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57478FC9-BEC6-497B-B54E-6222BCCD280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ECD82F3E-8640-4326-BCE6-F5711E15B43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a:extLst>
            <a:ext uri="{FF2B5EF4-FFF2-40B4-BE49-F238E27FC236}">
              <a16:creationId xmlns:a16="http://schemas.microsoft.com/office/drawing/2014/main" id="{393220CA-D569-453E-94E4-CDADDEC8C198}"/>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DD37C0A1-B764-4909-A34A-D552DA922BC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a:extLst>
            <a:ext uri="{FF2B5EF4-FFF2-40B4-BE49-F238E27FC236}">
              <a16:creationId xmlns:a16="http://schemas.microsoft.com/office/drawing/2014/main" id="{17842942-42A9-4476-A700-37338B0916BD}"/>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44499218-9AC0-4C3C-B33A-8CEDD9A60B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8FA908B6-0BFE-43E6-8DDB-CCD9498ACDE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6E89F35E-63FE-4BDD-818B-59339B5074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a:extLst>
            <a:ext uri="{FF2B5EF4-FFF2-40B4-BE49-F238E27FC236}">
              <a16:creationId xmlns:a16="http://schemas.microsoft.com/office/drawing/2014/main" id="{992A8332-6A44-4BC0-A0CD-55F85A2B6250}"/>
            </a:ext>
          </a:extLst>
        </xdr:cNvPr>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a:extLst>
            <a:ext uri="{FF2B5EF4-FFF2-40B4-BE49-F238E27FC236}">
              <a16:creationId xmlns:a16="http://schemas.microsoft.com/office/drawing/2014/main" id="{3D6911B9-70FE-484F-8A2F-173513EAB213}"/>
            </a:ext>
          </a:extLst>
        </xdr:cNvPr>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a:extLst>
            <a:ext uri="{FF2B5EF4-FFF2-40B4-BE49-F238E27FC236}">
              <a16:creationId xmlns:a16="http://schemas.microsoft.com/office/drawing/2014/main" id="{B6C2C583-5C3F-4E35-BB79-B2CF285EE4CD}"/>
            </a:ext>
          </a:extLst>
        </xdr:cNvPr>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a:extLst>
            <a:ext uri="{FF2B5EF4-FFF2-40B4-BE49-F238E27FC236}">
              <a16:creationId xmlns:a16="http://schemas.microsoft.com/office/drawing/2014/main" id="{DD81F53C-4EA8-49D7-955E-8A2E6795D6DF}"/>
            </a:ext>
          </a:extLst>
        </xdr:cNvPr>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a:extLst>
            <a:ext uri="{FF2B5EF4-FFF2-40B4-BE49-F238E27FC236}">
              <a16:creationId xmlns:a16="http://schemas.microsoft.com/office/drawing/2014/main" id="{06270457-AEF8-4AA8-813A-72BEFE263C8C}"/>
            </a:ext>
          </a:extLst>
        </xdr:cNvPr>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a:extLst>
            <a:ext uri="{FF2B5EF4-FFF2-40B4-BE49-F238E27FC236}">
              <a16:creationId xmlns:a16="http://schemas.microsoft.com/office/drawing/2014/main" id="{F3EBCEF4-BED5-4B24-BFC3-BF61CC98FCD1}"/>
            </a:ext>
          </a:extLst>
        </xdr:cNvPr>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a:extLst>
            <a:ext uri="{FF2B5EF4-FFF2-40B4-BE49-F238E27FC236}">
              <a16:creationId xmlns:a16="http://schemas.microsoft.com/office/drawing/2014/main" id="{38E529E6-E7E5-4D09-A50D-D02D184F5F74}"/>
            </a:ext>
          </a:extLst>
        </xdr:cNvPr>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a:extLst>
            <a:ext uri="{FF2B5EF4-FFF2-40B4-BE49-F238E27FC236}">
              <a16:creationId xmlns:a16="http://schemas.microsoft.com/office/drawing/2014/main" id="{C199C504-2F4C-4EC7-BE9F-1B9D07CFCA43}"/>
            </a:ext>
          </a:extLst>
        </xdr:cNvPr>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a:extLst>
            <a:ext uri="{FF2B5EF4-FFF2-40B4-BE49-F238E27FC236}">
              <a16:creationId xmlns:a16="http://schemas.microsoft.com/office/drawing/2014/main" id="{C272F068-2B6D-45BB-8DFE-ED712388144E}"/>
            </a:ext>
          </a:extLst>
        </xdr:cNvPr>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a:extLst>
            <a:ext uri="{FF2B5EF4-FFF2-40B4-BE49-F238E27FC236}">
              <a16:creationId xmlns:a16="http://schemas.microsoft.com/office/drawing/2014/main" id="{E057D735-7C24-49D5-9CBF-D179A75E89CF}"/>
            </a:ext>
          </a:extLst>
        </xdr:cNvPr>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C06E5A7-3388-477F-ABCB-429C89E2FFC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D69A4FC-8430-4428-99A9-EE788FF5BD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CD22002-45CB-4728-B359-7DEEC5C20B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7E0C35-6BB9-4585-B404-720943D5B33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921971C-29FD-44D8-84B4-E769AC5DC24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60441</xdr:rowOff>
    </xdr:from>
    <xdr:to>
      <xdr:col>55</xdr:col>
      <xdr:colOff>50800</xdr:colOff>
      <xdr:row>40</xdr:row>
      <xdr:rowOff>162041</xdr:rowOff>
    </xdr:to>
    <xdr:sp macro="" textlink="">
      <xdr:nvSpPr>
        <xdr:cNvPr id="125" name="楕円 124">
          <a:extLst>
            <a:ext uri="{FF2B5EF4-FFF2-40B4-BE49-F238E27FC236}">
              <a16:creationId xmlns:a16="http://schemas.microsoft.com/office/drawing/2014/main" id="{CDBA728F-2A99-4E2F-9957-2058062F2E52}"/>
            </a:ext>
          </a:extLst>
        </xdr:cNvPr>
        <xdr:cNvSpPr/>
      </xdr:nvSpPr>
      <xdr:spPr>
        <a:xfrm>
          <a:off x="10426700" y="69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38868</xdr:rowOff>
    </xdr:from>
    <xdr:ext cx="534377" cy="259045"/>
    <xdr:sp macro="" textlink="">
      <xdr:nvSpPr>
        <xdr:cNvPr id="126" name="【道路】&#10;一人当たり延長該当値テキスト">
          <a:extLst>
            <a:ext uri="{FF2B5EF4-FFF2-40B4-BE49-F238E27FC236}">
              <a16:creationId xmlns:a16="http://schemas.microsoft.com/office/drawing/2014/main" id="{AC612F54-E6F3-4ED4-869B-C8733EB3A659}"/>
            </a:ext>
          </a:extLst>
        </xdr:cNvPr>
        <xdr:cNvSpPr txBox="1"/>
      </xdr:nvSpPr>
      <xdr:spPr>
        <a:xfrm>
          <a:off x="10515600" y="68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66352</xdr:rowOff>
    </xdr:from>
    <xdr:to>
      <xdr:col>50</xdr:col>
      <xdr:colOff>165100</xdr:colOff>
      <xdr:row>40</xdr:row>
      <xdr:rowOff>167952</xdr:rowOff>
    </xdr:to>
    <xdr:sp macro="" textlink="">
      <xdr:nvSpPr>
        <xdr:cNvPr id="127" name="楕円 126">
          <a:extLst>
            <a:ext uri="{FF2B5EF4-FFF2-40B4-BE49-F238E27FC236}">
              <a16:creationId xmlns:a16="http://schemas.microsoft.com/office/drawing/2014/main" id="{92FF069E-EB73-4437-A99D-122603A8A146}"/>
            </a:ext>
          </a:extLst>
        </xdr:cNvPr>
        <xdr:cNvSpPr/>
      </xdr:nvSpPr>
      <xdr:spPr>
        <a:xfrm>
          <a:off x="9588500" y="69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111241</xdr:rowOff>
    </xdr:from>
    <xdr:to>
      <xdr:col>55</xdr:col>
      <xdr:colOff>0</xdr:colOff>
      <xdr:row>40</xdr:row>
      <xdr:rowOff>117152</xdr:rowOff>
    </xdr:to>
    <xdr:cxnSp macro="">
      <xdr:nvCxnSpPr>
        <xdr:cNvPr id="128" name="直線コネクタ 127">
          <a:extLst>
            <a:ext uri="{FF2B5EF4-FFF2-40B4-BE49-F238E27FC236}">
              <a16:creationId xmlns:a16="http://schemas.microsoft.com/office/drawing/2014/main" id="{0DCD65FB-FF59-4578-90F9-47842AAD7D7E}"/>
            </a:ext>
          </a:extLst>
        </xdr:cNvPr>
        <xdr:cNvCxnSpPr/>
      </xdr:nvCxnSpPr>
      <xdr:spPr>
        <a:xfrm flipV="1">
          <a:off x="9639300" y="6969241"/>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73156</xdr:rowOff>
    </xdr:from>
    <xdr:to>
      <xdr:col>46</xdr:col>
      <xdr:colOff>38100</xdr:colOff>
      <xdr:row>41</xdr:row>
      <xdr:rowOff>3306</xdr:rowOff>
    </xdr:to>
    <xdr:sp macro="" textlink="">
      <xdr:nvSpPr>
        <xdr:cNvPr id="129" name="楕円 128">
          <a:extLst>
            <a:ext uri="{FF2B5EF4-FFF2-40B4-BE49-F238E27FC236}">
              <a16:creationId xmlns:a16="http://schemas.microsoft.com/office/drawing/2014/main" id="{0D36F493-F93B-4657-BE5E-57F19FEB1388}"/>
            </a:ext>
          </a:extLst>
        </xdr:cNvPr>
        <xdr:cNvSpPr/>
      </xdr:nvSpPr>
      <xdr:spPr>
        <a:xfrm>
          <a:off x="8699500" y="69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117152</xdr:rowOff>
    </xdr:from>
    <xdr:to>
      <xdr:col>50</xdr:col>
      <xdr:colOff>114300</xdr:colOff>
      <xdr:row>40</xdr:row>
      <xdr:rowOff>123956</xdr:rowOff>
    </xdr:to>
    <xdr:cxnSp macro="">
      <xdr:nvCxnSpPr>
        <xdr:cNvPr id="130" name="直線コネクタ 129">
          <a:extLst>
            <a:ext uri="{FF2B5EF4-FFF2-40B4-BE49-F238E27FC236}">
              <a16:creationId xmlns:a16="http://schemas.microsoft.com/office/drawing/2014/main" id="{B8216D83-8164-493D-A544-47045108C1E3}"/>
            </a:ext>
          </a:extLst>
        </xdr:cNvPr>
        <xdr:cNvCxnSpPr/>
      </xdr:nvCxnSpPr>
      <xdr:spPr>
        <a:xfrm flipV="1">
          <a:off x="8750300" y="6975152"/>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77553</xdr:rowOff>
    </xdr:from>
    <xdr:to>
      <xdr:col>41</xdr:col>
      <xdr:colOff>101600</xdr:colOff>
      <xdr:row>41</xdr:row>
      <xdr:rowOff>7703</xdr:rowOff>
    </xdr:to>
    <xdr:sp macro="" textlink="">
      <xdr:nvSpPr>
        <xdr:cNvPr id="131" name="楕円 130">
          <a:extLst>
            <a:ext uri="{FF2B5EF4-FFF2-40B4-BE49-F238E27FC236}">
              <a16:creationId xmlns:a16="http://schemas.microsoft.com/office/drawing/2014/main" id="{646F4022-5B04-464E-8ED9-816A6B54B9F2}"/>
            </a:ext>
          </a:extLst>
        </xdr:cNvPr>
        <xdr:cNvSpPr/>
      </xdr:nvSpPr>
      <xdr:spPr>
        <a:xfrm>
          <a:off x="7810500" y="69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123956</xdr:rowOff>
    </xdr:from>
    <xdr:to>
      <xdr:col>45</xdr:col>
      <xdr:colOff>177800</xdr:colOff>
      <xdr:row>40</xdr:row>
      <xdr:rowOff>128353</xdr:rowOff>
    </xdr:to>
    <xdr:cxnSp macro="">
      <xdr:nvCxnSpPr>
        <xdr:cNvPr id="132" name="直線コネクタ 131">
          <a:extLst>
            <a:ext uri="{FF2B5EF4-FFF2-40B4-BE49-F238E27FC236}">
              <a16:creationId xmlns:a16="http://schemas.microsoft.com/office/drawing/2014/main" id="{A62CB067-0E30-4321-ABBF-B42524A5A582}"/>
            </a:ext>
          </a:extLst>
        </xdr:cNvPr>
        <xdr:cNvCxnSpPr/>
      </xdr:nvCxnSpPr>
      <xdr:spPr>
        <a:xfrm flipV="1">
          <a:off x="7861300" y="6981956"/>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a:extLst>
            <a:ext uri="{FF2B5EF4-FFF2-40B4-BE49-F238E27FC236}">
              <a16:creationId xmlns:a16="http://schemas.microsoft.com/office/drawing/2014/main" id="{6722B819-4CDB-481B-B810-5BB88BD580AC}"/>
            </a:ext>
          </a:extLst>
        </xdr:cNvPr>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a:extLst>
            <a:ext uri="{FF2B5EF4-FFF2-40B4-BE49-F238E27FC236}">
              <a16:creationId xmlns:a16="http://schemas.microsoft.com/office/drawing/2014/main" id="{F6673AE4-B15C-4BFB-A9B2-E8AB6CEF3E82}"/>
            </a:ext>
          </a:extLst>
        </xdr:cNvPr>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a:extLst>
            <a:ext uri="{FF2B5EF4-FFF2-40B4-BE49-F238E27FC236}">
              <a16:creationId xmlns:a16="http://schemas.microsoft.com/office/drawing/2014/main" id="{4B9E233C-6FDF-4FE1-9AA6-58BCB096DAA9}"/>
            </a:ext>
          </a:extLst>
        </xdr:cNvPr>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159079</xdr:rowOff>
    </xdr:from>
    <xdr:ext cx="534377" cy="259045"/>
    <xdr:sp macro="" textlink="">
      <xdr:nvSpPr>
        <xdr:cNvPr id="136" name="n_1mainValue【道路】&#10;一人当たり延長">
          <a:extLst>
            <a:ext uri="{FF2B5EF4-FFF2-40B4-BE49-F238E27FC236}">
              <a16:creationId xmlns:a16="http://schemas.microsoft.com/office/drawing/2014/main" id="{4ABD12BD-FD1E-4A28-BB16-9AAFD53A3975}"/>
            </a:ext>
          </a:extLst>
        </xdr:cNvPr>
        <xdr:cNvSpPr txBox="1"/>
      </xdr:nvSpPr>
      <xdr:spPr>
        <a:xfrm>
          <a:off x="9359411" y="70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165883</xdr:rowOff>
    </xdr:from>
    <xdr:ext cx="534377" cy="259045"/>
    <xdr:sp macro="" textlink="">
      <xdr:nvSpPr>
        <xdr:cNvPr id="137" name="n_2mainValue【道路】&#10;一人当たり延長">
          <a:extLst>
            <a:ext uri="{FF2B5EF4-FFF2-40B4-BE49-F238E27FC236}">
              <a16:creationId xmlns:a16="http://schemas.microsoft.com/office/drawing/2014/main" id="{845F5677-155C-4241-85EA-487304D8FE5F}"/>
            </a:ext>
          </a:extLst>
        </xdr:cNvPr>
        <xdr:cNvSpPr txBox="1"/>
      </xdr:nvSpPr>
      <xdr:spPr>
        <a:xfrm>
          <a:off x="8483111" y="70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170280</xdr:rowOff>
    </xdr:from>
    <xdr:ext cx="534377" cy="259045"/>
    <xdr:sp macro="" textlink="">
      <xdr:nvSpPr>
        <xdr:cNvPr id="138" name="n_3mainValue【道路】&#10;一人当たり延長">
          <a:extLst>
            <a:ext uri="{FF2B5EF4-FFF2-40B4-BE49-F238E27FC236}">
              <a16:creationId xmlns:a16="http://schemas.microsoft.com/office/drawing/2014/main" id="{7ADD9B91-2621-49F6-B547-6E8516462CFD}"/>
            </a:ext>
          </a:extLst>
        </xdr:cNvPr>
        <xdr:cNvSpPr txBox="1"/>
      </xdr:nvSpPr>
      <xdr:spPr>
        <a:xfrm>
          <a:off x="7594111" y="70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858DA1BF-4EF6-459A-B29C-113613B482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3613CAB9-EBBC-4EBE-8B2F-A634336A86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D89E7EE9-B403-492A-AE9E-FF68A6AC00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DA97215B-FF79-4518-A82B-966055168A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A284CE1C-925A-43AC-BD28-AC34137A59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FFA327-BAE5-4187-89B9-C7FF3C9883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EF656D2E-F7E3-47A8-AE0A-3CB0DA0D63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56296DF-FB22-4F8F-AABF-C84209AC7D3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F9507BC2-1986-49C3-ACAB-0C2BAD87F3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A62F25CA-AD2E-47E3-BFDA-BBADDE5B0A6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a:extLst>
            <a:ext uri="{FF2B5EF4-FFF2-40B4-BE49-F238E27FC236}">
              <a16:creationId xmlns:a16="http://schemas.microsoft.com/office/drawing/2014/main" id="{0A254FC4-5616-403B-AC83-852100DA7BD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id="{1CFB0EF4-0D80-444E-8ACE-C540D2C6AA4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a:extLst>
            <a:ext uri="{FF2B5EF4-FFF2-40B4-BE49-F238E27FC236}">
              <a16:creationId xmlns:a16="http://schemas.microsoft.com/office/drawing/2014/main" id="{96CA8972-35AB-41A5-8B61-96B3EAED0DF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id="{29BCB5F4-B66F-4085-8833-37B98928588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a:extLst>
            <a:ext uri="{FF2B5EF4-FFF2-40B4-BE49-F238E27FC236}">
              <a16:creationId xmlns:a16="http://schemas.microsoft.com/office/drawing/2014/main" id="{B6DE15AB-914E-481E-9A4E-8731EE19D56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id="{AFBD1732-7ABF-4DC0-83B4-D13252CB848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a:extLst>
            <a:ext uri="{FF2B5EF4-FFF2-40B4-BE49-F238E27FC236}">
              <a16:creationId xmlns:a16="http://schemas.microsoft.com/office/drawing/2014/main" id="{C46163A0-B9E9-4848-B90F-B3427045CB3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id="{A8879090-B636-4A35-A32C-ADBE1A4735A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id="{E263B75E-4FDD-4CDD-A304-7CA792572B4F}"/>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FE1F8FD-6037-44C7-A63B-80124593F7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22F32EC1-D168-4E10-AA5B-B61EFF25261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C6210AA0-3EFC-407B-9790-72EC8E0AF4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a:extLst>
            <a:ext uri="{FF2B5EF4-FFF2-40B4-BE49-F238E27FC236}">
              <a16:creationId xmlns:a16="http://schemas.microsoft.com/office/drawing/2014/main" id="{A5AFB453-BBC9-48BB-95CA-6929CCFE6733}"/>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2F1D00D6-2D38-45BC-8C1F-06E899255CAD}"/>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a:extLst>
            <a:ext uri="{FF2B5EF4-FFF2-40B4-BE49-F238E27FC236}">
              <a16:creationId xmlns:a16="http://schemas.microsoft.com/office/drawing/2014/main" id="{147CF3B8-A5E5-40BA-8060-05A15E92B407}"/>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BE2CF3DD-3545-4DCD-98E8-7CBE5F01F6AA}"/>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a:extLst>
            <a:ext uri="{FF2B5EF4-FFF2-40B4-BE49-F238E27FC236}">
              <a16:creationId xmlns:a16="http://schemas.microsoft.com/office/drawing/2014/main" id="{345B569B-D2A4-44B7-8EA6-7E0EDE4F25AB}"/>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51F69E78-C2D5-48FF-9AEF-83A24402B928}"/>
            </a:ext>
          </a:extLst>
        </xdr:cNvPr>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a:extLst>
            <a:ext uri="{FF2B5EF4-FFF2-40B4-BE49-F238E27FC236}">
              <a16:creationId xmlns:a16="http://schemas.microsoft.com/office/drawing/2014/main" id="{4DAB179F-7B57-461E-BEB7-05728664AB5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a:extLst>
            <a:ext uri="{FF2B5EF4-FFF2-40B4-BE49-F238E27FC236}">
              <a16:creationId xmlns:a16="http://schemas.microsoft.com/office/drawing/2014/main" id="{ED1B1BFF-9E02-4445-8C53-587B9E79F7BA}"/>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a:extLst>
            <a:ext uri="{FF2B5EF4-FFF2-40B4-BE49-F238E27FC236}">
              <a16:creationId xmlns:a16="http://schemas.microsoft.com/office/drawing/2014/main" id="{D9C8EF2F-E262-427A-8489-C899B74C10D8}"/>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a:extLst>
            <a:ext uri="{FF2B5EF4-FFF2-40B4-BE49-F238E27FC236}">
              <a16:creationId xmlns:a16="http://schemas.microsoft.com/office/drawing/2014/main" id="{DA874595-C89E-4550-ACD7-EF171F79024C}"/>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898FF72-E3C8-401B-A224-708369DF1C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00A927C-BD42-4229-94CF-31B26028C8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C8C752A-214C-479C-9A2B-A0B3C65C38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AB5EEC9-37DA-4402-9B4C-A8B9B2E4D8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051469C-19C6-45E5-8362-F0FABEBFF1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148082</xdr:rowOff>
    </xdr:from>
    <xdr:to>
      <xdr:col>24</xdr:col>
      <xdr:colOff>114300</xdr:colOff>
      <xdr:row>60</xdr:row>
      <xdr:rowOff>78232</xdr:rowOff>
    </xdr:to>
    <xdr:sp macro="" textlink="">
      <xdr:nvSpPr>
        <xdr:cNvPr id="176" name="楕円 175">
          <a:extLst>
            <a:ext uri="{FF2B5EF4-FFF2-40B4-BE49-F238E27FC236}">
              <a16:creationId xmlns:a16="http://schemas.microsoft.com/office/drawing/2014/main" id="{00118506-CFC7-4AF5-85C1-58A13A56723D}"/>
            </a:ext>
          </a:extLst>
        </xdr:cNvPr>
        <xdr:cNvSpPr/>
      </xdr:nvSpPr>
      <xdr:spPr>
        <a:xfrm>
          <a:off x="4584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170959</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9E1F0A35-B897-41EC-B937-9464978192D5}"/>
            </a:ext>
          </a:extLst>
        </xdr:cNvPr>
        <xdr:cNvSpPr txBox="1"/>
      </xdr:nvSpPr>
      <xdr:spPr>
        <a:xfrm>
          <a:off x="4673600" y="1011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xdr:rowOff>
    </xdr:from>
    <xdr:to>
      <xdr:col>20</xdr:col>
      <xdr:colOff>38100</xdr:colOff>
      <xdr:row>60</xdr:row>
      <xdr:rowOff>114808</xdr:rowOff>
    </xdr:to>
    <xdr:sp macro="" textlink="">
      <xdr:nvSpPr>
        <xdr:cNvPr id="178" name="楕円 177">
          <a:extLst>
            <a:ext uri="{FF2B5EF4-FFF2-40B4-BE49-F238E27FC236}">
              <a16:creationId xmlns:a16="http://schemas.microsoft.com/office/drawing/2014/main" id="{E6E3EF56-A1C4-415D-B1D0-123256933692}"/>
            </a:ext>
          </a:extLst>
        </xdr:cNvPr>
        <xdr:cNvSpPr/>
      </xdr:nvSpPr>
      <xdr:spPr>
        <a:xfrm>
          <a:off x="3746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27432</xdr:rowOff>
    </xdr:from>
    <xdr:to>
      <xdr:col>24</xdr:col>
      <xdr:colOff>63500</xdr:colOff>
      <xdr:row>60</xdr:row>
      <xdr:rowOff>64008</xdr:rowOff>
    </xdr:to>
    <xdr:cxnSp macro="">
      <xdr:nvCxnSpPr>
        <xdr:cNvPr id="179" name="直線コネクタ 178">
          <a:extLst>
            <a:ext uri="{FF2B5EF4-FFF2-40B4-BE49-F238E27FC236}">
              <a16:creationId xmlns:a16="http://schemas.microsoft.com/office/drawing/2014/main" id="{AB0C0733-BE71-4E8F-9912-55331E051454}"/>
            </a:ext>
          </a:extLst>
        </xdr:cNvPr>
        <xdr:cNvCxnSpPr/>
      </xdr:nvCxnSpPr>
      <xdr:spPr>
        <a:xfrm flipV="1">
          <a:off x="3797300" y="103144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xdr:rowOff>
    </xdr:from>
    <xdr:to>
      <xdr:col>15</xdr:col>
      <xdr:colOff>101600</xdr:colOff>
      <xdr:row>60</xdr:row>
      <xdr:rowOff>112522</xdr:rowOff>
    </xdr:to>
    <xdr:sp macro="" textlink="">
      <xdr:nvSpPr>
        <xdr:cNvPr id="180" name="楕円 179">
          <a:extLst>
            <a:ext uri="{FF2B5EF4-FFF2-40B4-BE49-F238E27FC236}">
              <a16:creationId xmlns:a16="http://schemas.microsoft.com/office/drawing/2014/main" id="{AA169AAA-2080-45C3-A3D2-7AF0E44FE904}"/>
            </a:ext>
          </a:extLst>
        </xdr:cNvPr>
        <xdr:cNvSpPr/>
      </xdr:nvSpPr>
      <xdr:spPr>
        <a:xfrm>
          <a:off x="2857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61722</xdr:rowOff>
    </xdr:from>
    <xdr:to>
      <xdr:col>19</xdr:col>
      <xdr:colOff>177800</xdr:colOff>
      <xdr:row>60</xdr:row>
      <xdr:rowOff>64008</xdr:rowOff>
    </xdr:to>
    <xdr:cxnSp macro="">
      <xdr:nvCxnSpPr>
        <xdr:cNvPr id="181" name="直線コネクタ 180">
          <a:extLst>
            <a:ext uri="{FF2B5EF4-FFF2-40B4-BE49-F238E27FC236}">
              <a16:creationId xmlns:a16="http://schemas.microsoft.com/office/drawing/2014/main" id="{20271D77-5DC9-4384-8CC9-592C0A022AE7}"/>
            </a:ext>
          </a:extLst>
        </xdr:cNvPr>
        <xdr:cNvCxnSpPr/>
      </xdr:nvCxnSpPr>
      <xdr:spPr>
        <a:xfrm>
          <a:off x="2908300" y="103487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xdr:rowOff>
    </xdr:from>
    <xdr:to>
      <xdr:col>10</xdr:col>
      <xdr:colOff>165100</xdr:colOff>
      <xdr:row>60</xdr:row>
      <xdr:rowOff>112522</xdr:rowOff>
    </xdr:to>
    <xdr:sp macro="" textlink="">
      <xdr:nvSpPr>
        <xdr:cNvPr id="182" name="楕円 181">
          <a:extLst>
            <a:ext uri="{FF2B5EF4-FFF2-40B4-BE49-F238E27FC236}">
              <a16:creationId xmlns:a16="http://schemas.microsoft.com/office/drawing/2014/main" id="{525B3C50-C183-4CDB-8DBD-0E042AED6D2A}"/>
            </a:ext>
          </a:extLst>
        </xdr:cNvPr>
        <xdr:cNvSpPr/>
      </xdr:nvSpPr>
      <xdr:spPr>
        <a:xfrm>
          <a:off x="1968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61722</xdr:rowOff>
    </xdr:from>
    <xdr:to>
      <xdr:col>15</xdr:col>
      <xdr:colOff>50800</xdr:colOff>
      <xdr:row>60</xdr:row>
      <xdr:rowOff>61722</xdr:rowOff>
    </xdr:to>
    <xdr:cxnSp macro="">
      <xdr:nvCxnSpPr>
        <xdr:cNvPr id="183" name="直線コネクタ 182">
          <a:extLst>
            <a:ext uri="{FF2B5EF4-FFF2-40B4-BE49-F238E27FC236}">
              <a16:creationId xmlns:a16="http://schemas.microsoft.com/office/drawing/2014/main" id="{0506F730-A908-4427-9699-E2CE81F15383}"/>
            </a:ext>
          </a:extLst>
        </xdr:cNvPr>
        <xdr:cNvCxnSpPr/>
      </xdr:nvCxnSpPr>
      <xdr:spPr>
        <a:xfrm>
          <a:off x="2019300" y="10348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C3C095F7-C073-4EF4-B8D9-0BDC78FA7783}"/>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380C26D5-C5A2-4BF0-960E-883C620C9C11}"/>
            </a:ext>
          </a:extLst>
        </xdr:cNvPr>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ACD8D52F-6965-438C-81C4-4A0247424E8A}"/>
            </a:ext>
          </a:extLst>
        </xdr:cNvPr>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131335</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4AD37848-2DE9-4763-9D65-3C915C562CE2}"/>
            </a:ext>
          </a:extLst>
        </xdr:cNvPr>
        <xdr:cNvSpPr txBox="1"/>
      </xdr:nvSpPr>
      <xdr:spPr>
        <a:xfrm>
          <a:off x="3582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129049</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3EDD9191-D3A3-4E9F-8372-293FE1301887}"/>
            </a:ext>
          </a:extLst>
        </xdr:cNvPr>
        <xdr:cNvSpPr txBox="1"/>
      </xdr:nvSpPr>
      <xdr:spPr>
        <a:xfrm>
          <a:off x="2705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129049</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2E50C69C-6834-4A04-A9EE-045851690EA6}"/>
            </a:ext>
          </a:extLst>
        </xdr:cNvPr>
        <xdr:cNvSpPr txBox="1"/>
      </xdr:nvSpPr>
      <xdr:spPr>
        <a:xfrm>
          <a:off x="1816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1B05CC28-B709-4EC9-99CC-947DB44439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44DCED25-D5AA-4908-8CBD-BC11394946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6246B295-1171-4D15-A6CE-07EF2FD90E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9F3B33E4-2405-414E-ABD0-1BACF20D9F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6D3091BE-C874-4B97-A498-F51E8A3B41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878D3617-C6BF-40FA-9C34-4019C597E0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2B88AF07-8941-44C7-8EB3-B44C6540A8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90C9EB28-2729-44AA-B79F-050C8306B5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11F5B7C7-71A0-4526-81F4-E0B68997E6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E04416A4-7AD9-4EED-BDAD-861F5D5EC5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A2796573-5482-4BA0-A19A-2D0EF332971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a:extLst>
            <a:ext uri="{FF2B5EF4-FFF2-40B4-BE49-F238E27FC236}">
              <a16:creationId xmlns:a16="http://schemas.microsoft.com/office/drawing/2014/main" id="{C9487CD9-25DE-46CC-9419-2B764D85A63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222E34ED-617D-404E-A6F4-BB096BE3BBF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a:extLst>
            <a:ext uri="{FF2B5EF4-FFF2-40B4-BE49-F238E27FC236}">
              <a16:creationId xmlns:a16="http://schemas.microsoft.com/office/drawing/2014/main" id="{AB02ADE8-F7F2-464E-894C-48E45CC0B8B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4CE5AF8B-E661-463A-8515-57258BA7E9F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a:extLst>
            <a:ext uri="{FF2B5EF4-FFF2-40B4-BE49-F238E27FC236}">
              <a16:creationId xmlns:a16="http://schemas.microsoft.com/office/drawing/2014/main" id="{CF0D950F-53FE-42D2-A94E-BEF519E4BE0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EFEB2B80-FF5A-49AC-8AC3-B347387BCF7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a:extLst>
            <a:ext uri="{FF2B5EF4-FFF2-40B4-BE49-F238E27FC236}">
              <a16:creationId xmlns:a16="http://schemas.microsoft.com/office/drawing/2014/main" id="{8617F6F5-2B10-429D-B25A-FB698B26D63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D2FB7A41-802B-4AC8-AFD8-2D521655BB3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a:extLst>
            <a:ext uri="{FF2B5EF4-FFF2-40B4-BE49-F238E27FC236}">
              <a16:creationId xmlns:a16="http://schemas.microsoft.com/office/drawing/2014/main" id="{64790214-1CCB-4258-B58C-76C997410BF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EF18C4E1-936A-4316-83FA-4CE0452F489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a:extLst>
            <a:ext uri="{FF2B5EF4-FFF2-40B4-BE49-F238E27FC236}">
              <a16:creationId xmlns:a16="http://schemas.microsoft.com/office/drawing/2014/main" id="{93CC706B-BEC9-46C4-B578-A4B2245081B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E240F978-DB41-4C09-9BB2-0AB85B5DBA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880DE06-5802-4EA5-A33C-8E2E81980C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7E185415-36FB-4F85-9C19-E320A899FF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a:extLst>
            <a:ext uri="{FF2B5EF4-FFF2-40B4-BE49-F238E27FC236}">
              <a16:creationId xmlns:a16="http://schemas.microsoft.com/office/drawing/2014/main" id="{FF90C629-6010-487C-AE58-EDF840CA08D4}"/>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a:extLst>
            <a:ext uri="{FF2B5EF4-FFF2-40B4-BE49-F238E27FC236}">
              <a16:creationId xmlns:a16="http://schemas.microsoft.com/office/drawing/2014/main" id="{6E126CC5-BC80-42D3-8459-68A5BE92FAFC}"/>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a:extLst>
            <a:ext uri="{FF2B5EF4-FFF2-40B4-BE49-F238E27FC236}">
              <a16:creationId xmlns:a16="http://schemas.microsoft.com/office/drawing/2014/main" id="{345FE4F1-502C-42DC-8E7A-2ACD9118F871}"/>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9A6EFCE-FDEA-4595-A174-9DC7AEF48E5C}"/>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a:extLst>
            <a:ext uri="{FF2B5EF4-FFF2-40B4-BE49-F238E27FC236}">
              <a16:creationId xmlns:a16="http://schemas.microsoft.com/office/drawing/2014/main" id="{8ABE820B-2835-48B7-8220-F928A45495E1}"/>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9CFDB848-D01D-4D2D-B232-FE50C64193D6}"/>
            </a:ext>
          </a:extLst>
        </xdr:cNvPr>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a:extLst>
            <a:ext uri="{FF2B5EF4-FFF2-40B4-BE49-F238E27FC236}">
              <a16:creationId xmlns:a16="http://schemas.microsoft.com/office/drawing/2014/main" id="{8EC39130-EA28-4FB7-AB1D-FE7EFDC896A3}"/>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a:extLst>
            <a:ext uri="{FF2B5EF4-FFF2-40B4-BE49-F238E27FC236}">
              <a16:creationId xmlns:a16="http://schemas.microsoft.com/office/drawing/2014/main" id="{A658925E-CBBA-4935-BE83-059A0BDFDA2C}"/>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a:extLst>
            <a:ext uri="{FF2B5EF4-FFF2-40B4-BE49-F238E27FC236}">
              <a16:creationId xmlns:a16="http://schemas.microsoft.com/office/drawing/2014/main" id="{92439E30-775C-43D0-BC3A-8141B8FB2D4B}"/>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a:extLst>
            <a:ext uri="{FF2B5EF4-FFF2-40B4-BE49-F238E27FC236}">
              <a16:creationId xmlns:a16="http://schemas.microsoft.com/office/drawing/2014/main" id="{4091771A-E6BF-4CB1-A72A-4D84F57CCEC1}"/>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D4CA61E-A1B1-4925-83B8-A3BB11E9DD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137A501-FA07-4543-9971-F7A4CFBA37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580219C-4FFC-4262-934E-B97C873B95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9360B3B-C744-495C-9863-AD621734F4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45BAEEF-2880-4076-8A01-524416D455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147290</xdr:rowOff>
    </xdr:from>
    <xdr:to>
      <xdr:col>55</xdr:col>
      <xdr:colOff>50800</xdr:colOff>
      <xdr:row>63</xdr:row>
      <xdr:rowOff>77440</xdr:rowOff>
    </xdr:to>
    <xdr:sp macro="" textlink="">
      <xdr:nvSpPr>
        <xdr:cNvPr id="230" name="楕円 229">
          <a:extLst>
            <a:ext uri="{FF2B5EF4-FFF2-40B4-BE49-F238E27FC236}">
              <a16:creationId xmlns:a16="http://schemas.microsoft.com/office/drawing/2014/main" id="{A644670D-E508-45B0-A3F7-2E1CC3F857A7}"/>
            </a:ext>
          </a:extLst>
        </xdr:cNvPr>
        <xdr:cNvSpPr/>
      </xdr:nvSpPr>
      <xdr:spPr>
        <a:xfrm>
          <a:off x="10426700" y="107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125717</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A23ED3F8-DB59-4B1D-9ABE-641F043D69F9}"/>
            </a:ext>
          </a:extLst>
        </xdr:cNvPr>
        <xdr:cNvSpPr txBox="1"/>
      </xdr:nvSpPr>
      <xdr:spPr>
        <a:xfrm>
          <a:off x="10515600" y="107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152307</xdr:rowOff>
    </xdr:from>
    <xdr:to>
      <xdr:col>50</xdr:col>
      <xdr:colOff>165100</xdr:colOff>
      <xdr:row>63</xdr:row>
      <xdr:rowOff>82457</xdr:rowOff>
    </xdr:to>
    <xdr:sp macro="" textlink="">
      <xdr:nvSpPr>
        <xdr:cNvPr id="232" name="楕円 231">
          <a:extLst>
            <a:ext uri="{FF2B5EF4-FFF2-40B4-BE49-F238E27FC236}">
              <a16:creationId xmlns:a16="http://schemas.microsoft.com/office/drawing/2014/main" id="{BA2DFA8A-28B2-4277-9748-E98AE4DD5924}"/>
            </a:ext>
          </a:extLst>
        </xdr:cNvPr>
        <xdr:cNvSpPr/>
      </xdr:nvSpPr>
      <xdr:spPr>
        <a:xfrm>
          <a:off x="9588500" y="107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26640</xdr:rowOff>
    </xdr:from>
    <xdr:to>
      <xdr:col>55</xdr:col>
      <xdr:colOff>0</xdr:colOff>
      <xdr:row>63</xdr:row>
      <xdr:rowOff>31657</xdr:rowOff>
    </xdr:to>
    <xdr:cxnSp macro="">
      <xdr:nvCxnSpPr>
        <xdr:cNvPr id="233" name="直線コネクタ 232">
          <a:extLst>
            <a:ext uri="{FF2B5EF4-FFF2-40B4-BE49-F238E27FC236}">
              <a16:creationId xmlns:a16="http://schemas.microsoft.com/office/drawing/2014/main" id="{9DF5E144-84D3-4092-BD72-77931522B6B1}"/>
            </a:ext>
          </a:extLst>
        </xdr:cNvPr>
        <xdr:cNvCxnSpPr/>
      </xdr:nvCxnSpPr>
      <xdr:spPr>
        <a:xfrm flipV="1">
          <a:off x="9639300" y="10827990"/>
          <a:ext cx="8382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164608</xdr:rowOff>
    </xdr:from>
    <xdr:to>
      <xdr:col>46</xdr:col>
      <xdr:colOff>38100</xdr:colOff>
      <xdr:row>63</xdr:row>
      <xdr:rowOff>94758</xdr:rowOff>
    </xdr:to>
    <xdr:sp macro="" textlink="">
      <xdr:nvSpPr>
        <xdr:cNvPr id="234" name="楕円 233">
          <a:extLst>
            <a:ext uri="{FF2B5EF4-FFF2-40B4-BE49-F238E27FC236}">
              <a16:creationId xmlns:a16="http://schemas.microsoft.com/office/drawing/2014/main" id="{D59929F9-5A20-4B37-883D-1786F77C181D}"/>
            </a:ext>
          </a:extLst>
        </xdr:cNvPr>
        <xdr:cNvSpPr/>
      </xdr:nvSpPr>
      <xdr:spPr>
        <a:xfrm>
          <a:off x="8699500" y="107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31657</xdr:rowOff>
    </xdr:from>
    <xdr:to>
      <xdr:col>50</xdr:col>
      <xdr:colOff>114300</xdr:colOff>
      <xdr:row>63</xdr:row>
      <xdr:rowOff>43958</xdr:rowOff>
    </xdr:to>
    <xdr:cxnSp macro="">
      <xdr:nvCxnSpPr>
        <xdr:cNvPr id="235" name="直線コネクタ 234">
          <a:extLst>
            <a:ext uri="{FF2B5EF4-FFF2-40B4-BE49-F238E27FC236}">
              <a16:creationId xmlns:a16="http://schemas.microsoft.com/office/drawing/2014/main" id="{390FF522-5E25-4D88-BFB8-86DE93C043CE}"/>
            </a:ext>
          </a:extLst>
        </xdr:cNvPr>
        <xdr:cNvCxnSpPr/>
      </xdr:nvCxnSpPr>
      <xdr:spPr>
        <a:xfrm flipV="1">
          <a:off x="8750300" y="10833007"/>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168253</xdr:rowOff>
    </xdr:from>
    <xdr:to>
      <xdr:col>41</xdr:col>
      <xdr:colOff>101600</xdr:colOff>
      <xdr:row>63</xdr:row>
      <xdr:rowOff>98403</xdr:rowOff>
    </xdr:to>
    <xdr:sp macro="" textlink="">
      <xdr:nvSpPr>
        <xdr:cNvPr id="236" name="楕円 235">
          <a:extLst>
            <a:ext uri="{FF2B5EF4-FFF2-40B4-BE49-F238E27FC236}">
              <a16:creationId xmlns:a16="http://schemas.microsoft.com/office/drawing/2014/main" id="{6B51E77B-BAB3-40BF-BC2C-37BD477DC000}"/>
            </a:ext>
          </a:extLst>
        </xdr:cNvPr>
        <xdr:cNvSpPr/>
      </xdr:nvSpPr>
      <xdr:spPr>
        <a:xfrm>
          <a:off x="7810500" y="107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43958</xdr:rowOff>
    </xdr:from>
    <xdr:to>
      <xdr:col>45</xdr:col>
      <xdr:colOff>177800</xdr:colOff>
      <xdr:row>63</xdr:row>
      <xdr:rowOff>47603</xdr:rowOff>
    </xdr:to>
    <xdr:cxnSp macro="">
      <xdr:nvCxnSpPr>
        <xdr:cNvPr id="237" name="直線コネクタ 236">
          <a:extLst>
            <a:ext uri="{FF2B5EF4-FFF2-40B4-BE49-F238E27FC236}">
              <a16:creationId xmlns:a16="http://schemas.microsoft.com/office/drawing/2014/main" id="{A38D3F44-1168-4E86-9768-5D64BAD0CF86}"/>
            </a:ext>
          </a:extLst>
        </xdr:cNvPr>
        <xdr:cNvCxnSpPr/>
      </xdr:nvCxnSpPr>
      <xdr:spPr>
        <a:xfrm flipV="1">
          <a:off x="7861300" y="10845308"/>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C97E6B4C-84B9-4F78-8098-15C224EEB0EA}"/>
            </a:ext>
          </a:extLst>
        </xdr:cNvPr>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44D33275-5FF9-4A36-A81C-675D8CD8980A}"/>
            </a:ext>
          </a:extLst>
        </xdr:cNvPr>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44A40D8C-43D4-4678-A258-88C749664675}"/>
            </a:ext>
          </a:extLst>
        </xdr:cNvPr>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73584</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FF9BA7F1-90D4-4B50-8994-AE5CD441CE44}"/>
            </a:ext>
          </a:extLst>
        </xdr:cNvPr>
        <xdr:cNvSpPr txBox="1"/>
      </xdr:nvSpPr>
      <xdr:spPr>
        <a:xfrm>
          <a:off x="9327095" y="1087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85885</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DD570C4E-5CC5-4125-B408-8B6CDD5AF1DE}"/>
            </a:ext>
          </a:extLst>
        </xdr:cNvPr>
        <xdr:cNvSpPr txBox="1"/>
      </xdr:nvSpPr>
      <xdr:spPr>
        <a:xfrm>
          <a:off x="8450795" y="108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89530</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E249C376-1F53-47C0-A1BE-20051E858F8D}"/>
            </a:ext>
          </a:extLst>
        </xdr:cNvPr>
        <xdr:cNvSpPr txBox="1"/>
      </xdr:nvSpPr>
      <xdr:spPr>
        <a:xfrm>
          <a:off x="7561795" y="1089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31B3A970-5D4D-4CB3-83A0-A70C528426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994CD56D-DD36-4AC3-8DC9-03F68E9B5A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49372ADB-EB62-4149-97DD-645BA097C1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7316FD4D-8387-479F-B936-E5066E9CA5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98BA7244-5F15-4EF1-B008-C10C57CFD0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D011D580-196C-40D4-B284-693E7608B3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18A14D77-7C48-4360-AD81-36FBE71A93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61727D7E-DD7E-448C-BD10-FB37913598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F82946BD-4384-4701-B665-D8F9821E13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7670D14C-5BB1-4B86-8FD2-1D85AC2153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28B48883-7D58-4C55-BD45-669D5A19947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a:extLst>
            <a:ext uri="{FF2B5EF4-FFF2-40B4-BE49-F238E27FC236}">
              <a16:creationId xmlns:a16="http://schemas.microsoft.com/office/drawing/2014/main" id="{E8184F2D-9B15-48FE-B103-383454F8595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a:extLst>
            <a:ext uri="{FF2B5EF4-FFF2-40B4-BE49-F238E27FC236}">
              <a16:creationId xmlns:a16="http://schemas.microsoft.com/office/drawing/2014/main" id="{89A46A41-89C3-42E3-BCFE-4A351FDBE80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a:extLst>
            <a:ext uri="{FF2B5EF4-FFF2-40B4-BE49-F238E27FC236}">
              <a16:creationId xmlns:a16="http://schemas.microsoft.com/office/drawing/2014/main" id="{AAD9BA70-18E0-46D9-ADE1-0C84D0003ED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a:extLst>
            <a:ext uri="{FF2B5EF4-FFF2-40B4-BE49-F238E27FC236}">
              <a16:creationId xmlns:a16="http://schemas.microsoft.com/office/drawing/2014/main" id="{ED9CB69D-D8C6-4D0C-8CC4-DA41F8F5733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a:extLst>
            <a:ext uri="{FF2B5EF4-FFF2-40B4-BE49-F238E27FC236}">
              <a16:creationId xmlns:a16="http://schemas.microsoft.com/office/drawing/2014/main" id="{266D2332-2892-47FC-8497-89B0191712A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a:extLst>
            <a:ext uri="{FF2B5EF4-FFF2-40B4-BE49-F238E27FC236}">
              <a16:creationId xmlns:a16="http://schemas.microsoft.com/office/drawing/2014/main" id="{BAEC273C-2A7F-4E32-BC78-044C2BE5464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a:extLst>
            <a:ext uri="{FF2B5EF4-FFF2-40B4-BE49-F238E27FC236}">
              <a16:creationId xmlns:a16="http://schemas.microsoft.com/office/drawing/2014/main" id="{B0EC3413-183C-44D5-8EDC-9A931692F98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a:extLst>
            <a:ext uri="{FF2B5EF4-FFF2-40B4-BE49-F238E27FC236}">
              <a16:creationId xmlns:a16="http://schemas.microsoft.com/office/drawing/2014/main" id="{79393ED2-FF50-4E96-9857-65E54C0D338E}"/>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CDC96B06-3343-419F-87EE-0ABEF094C4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470732E5-039A-41BA-8D28-0D2649E6EC9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BEFFB2FF-E314-421A-BF6D-795402A5A9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a:extLst>
            <a:ext uri="{FF2B5EF4-FFF2-40B4-BE49-F238E27FC236}">
              <a16:creationId xmlns:a16="http://schemas.microsoft.com/office/drawing/2014/main" id="{19185494-DCD5-44D2-B1FC-6B160007D5C8}"/>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EF6EFBDA-ADA5-4D99-9D80-D393AB5E4458}"/>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a:extLst>
            <a:ext uri="{FF2B5EF4-FFF2-40B4-BE49-F238E27FC236}">
              <a16:creationId xmlns:a16="http://schemas.microsoft.com/office/drawing/2014/main" id="{555F84DE-AE2E-4CCD-AFB9-A2781C651B73}"/>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73DBE67B-E2A7-48D4-B85C-8F9C20F9DAE8}"/>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a:extLst>
            <a:ext uri="{FF2B5EF4-FFF2-40B4-BE49-F238E27FC236}">
              <a16:creationId xmlns:a16="http://schemas.microsoft.com/office/drawing/2014/main" id="{B0DD148F-22F0-4670-9E36-801FF56AF34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CF7FDA09-95C0-44F3-9147-78292814A40E}"/>
            </a:ext>
          </a:extLst>
        </xdr:cNvPr>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a:extLst>
            <a:ext uri="{FF2B5EF4-FFF2-40B4-BE49-F238E27FC236}">
              <a16:creationId xmlns:a16="http://schemas.microsoft.com/office/drawing/2014/main" id="{D99E0D35-882C-4F4F-A21C-4FB09205F006}"/>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a:extLst>
            <a:ext uri="{FF2B5EF4-FFF2-40B4-BE49-F238E27FC236}">
              <a16:creationId xmlns:a16="http://schemas.microsoft.com/office/drawing/2014/main" id="{309C3F5B-E753-41C5-911A-1261F7E2C99D}"/>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a:extLst>
            <a:ext uri="{FF2B5EF4-FFF2-40B4-BE49-F238E27FC236}">
              <a16:creationId xmlns:a16="http://schemas.microsoft.com/office/drawing/2014/main" id="{7454BDFD-EE88-4185-A058-C89B0394314B}"/>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a:extLst>
            <a:ext uri="{FF2B5EF4-FFF2-40B4-BE49-F238E27FC236}">
              <a16:creationId xmlns:a16="http://schemas.microsoft.com/office/drawing/2014/main" id="{BB085C76-E13A-4006-B755-8752A405F766}"/>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4030959C-050A-459E-B084-6DBD9FEB6D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E347791-B554-4598-BA87-6510995AB1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AF9CE10-B5B1-4FD4-B4EE-6EA22130E35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7B2751B-AAE0-4845-9D97-8360C81298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074D2B9-56D5-41BB-9392-9D7A766444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46737</xdr:rowOff>
    </xdr:from>
    <xdr:to>
      <xdr:col>24</xdr:col>
      <xdr:colOff>114300</xdr:colOff>
      <xdr:row>83</xdr:row>
      <xdr:rowOff>148337</xdr:rowOff>
    </xdr:to>
    <xdr:sp macro="" textlink="">
      <xdr:nvSpPr>
        <xdr:cNvPr id="281" name="楕円 280">
          <a:extLst>
            <a:ext uri="{FF2B5EF4-FFF2-40B4-BE49-F238E27FC236}">
              <a16:creationId xmlns:a16="http://schemas.microsoft.com/office/drawing/2014/main" id="{3DA44E7E-2110-460D-8B87-B246CF617293}"/>
            </a:ext>
          </a:extLst>
        </xdr:cNvPr>
        <xdr:cNvSpPr/>
      </xdr:nvSpPr>
      <xdr:spPr>
        <a:xfrm>
          <a:off x="4584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25164</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57643626-EBCF-4730-964E-D8C9B9F78C73}"/>
            </a:ext>
          </a:extLst>
        </xdr:cNvPr>
        <xdr:cNvSpPr txBox="1"/>
      </xdr:nvSpPr>
      <xdr:spPr>
        <a:xfrm>
          <a:off x="4673600"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3" name="楕円 282">
          <a:extLst>
            <a:ext uri="{FF2B5EF4-FFF2-40B4-BE49-F238E27FC236}">
              <a16:creationId xmlns:a16="http://schemas.microsoft.com/office/drawing/2014/main" id="{9B5B2175-5CEF-424A-9688-A495A8E13CD3}"/>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97537</xdr:rowOff>
    </xdr:from>
    <xdr:to>
      <xdr:col>24</xdr:col>
      <xdr:colOff>63500</xdr:colOff>
      <xdr:row>84</xdr:row>
      <xdr:rowOff>26670</xdr:rowOff>
    </xdr:to>
    <xdr:cxnSp macro="">
      <xdr:nvCxnSpPr>
        <xdr:cNvPr id="284" name="直線コネクタ 283">
          <a:extLst>
            <a:ext uri="{FF2B5EF4-FFF2-40B4-BE49-F238E27FC236}">
              <a16:creationId xmlns:a16="http://schemas.microsoft.com/office/drawing/2014/main" id="{87FCA55F-00B0-4C21-9476-62CB76044752}"/>
            </a:ext>
          </a:extLst>
        </xdr:cNvPr>
        <xdr:cNvCxnSpPr/>
      </xdr:nvCxnSpPr>
      <xdr:spPr>
        <a:xfrm flipV="1">
          <a:off x="3797300" y="1432788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23876</xdr:rowOff>
    </xdr:from>
    <xdr:to>
      <xdr:col>15</xdr:col>
      <xdr:colOff>101600</xdr:colOff>
      <xdr:row>84</xdr:row>
      <xdr:rowOff>125476</xdr:rowOff>
    </xdr:to>
    <xdr:sp macro="" textlink="">
      <xdr:nvSpPr>
        <xdr:cNvPr id="285" name="楕円 284">
          <a:extLst>
            <a:ext uri="{FF2B5EF4-FFF2-40B4-BE49-F238E27FC236}">
              <a16:creationId xmlns:a16="http://schemas.microsoft.com/office/drawing/2014/main" id="{EE29BD5A-C885-402E-918F-8EB4AFD34D6A}"/>
            </a:ext>
          </a:extLst>
        </xdr:cNvPr>
        <xdr:cNvSpPr/>
      </xdr:nvSpPr>
      <xdr:spPr>
        <a:xfrm>
          <a:off x="2857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74676</xdr:rowOff>
    </xdr:to>
    <xdr:cxnSp macro="">
      <xdr:nvCxnSpPr>
        <xdr:cNvPr id="286" name="直線コネクタ 285">
          <a:extLst>
            <a:ext uri="{FF2B5EF4-FFF2-40B4-BE49-F238E27FC236}">
              <a16:creationId xmlns:a16="http://schemas.microsoft.com/office/drawing/2014/main" id="{FE32BA8D-0CBE-4685-9513-3711B21BDB38}"/>
            </a:ext>
          </a:extLst>
        </xdr:cNvPr>
        <xdr:cNvCxnSpPr/>
      </xdr:nvCxnSpPr>
      <xdr:spPr>
        <a:xfrm flipV="1">
          <a:off x="2908300" y="144284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131318</xdr:rowOff>
    </xdr:from>
    <xdr:to>
      <xdr:col>10</xdr:col>
      <xdr:colOff>165100</xdr:colOff>
      <xdr:row>84</xdr:row>
      <xdr:rowOff>61468</xdr:rowOff>
    </xdr:to>
    <xdr:sp macro="" textlink="">
      <xdr:nvSpPr>
        <xdr:cNvPr id="287" name="楕円 286">
          <a:extLst>
            <a:ext uri="{FF2B5EF4-FFF2-40B4-BE49-F238E27FC236}">
              <a16:creationId xmlns:a16="http://schemas.microsoft.com/office/drawing/2014/main" id="{8FD3A491-F865-44A6-9FF2-7C55B234645A}"/>
            </a:ext>
          </a:extLst>
        </xdr:cNvPr>
        <xdr:cNvSpPr/>
      </xdr:nvSpPr>
      <xdr:spPr>
        <a:xfrm>
          <a:off x="1968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xdr:rowOff>
    </xdr:from>
    <xdr:to>
      <xdr:col>15</xdr:col>
      <xdr:colOff>50800</xdr:colOff>
      <xdr:row>84</xdr:row>
      <xdr:rowOff>74676</xdr:rowOff>
    </xdr:to>
    <xdr:cxnSp macro="">
      <xdr:nvCxnSpPr>
        <xdr:cNvPr id="288" name="直線コネクタ 287">
          <a:extLst>
            <a:ext uri="{FF2B5EF4-FFF2-40B4-BE49-F238E27FC236}">
              <a16:creationId xmlns:a16="http://schemas.microsoft.com/office/drawing/2014/main" id="{97692432-7B94-4102-82FE-AD3E506D7ED0}"/>
            </a:ext>
          </a:extLst>
        </xdr:cNvPr>
        <xdr:cNvCxnSpPr/>
      </xdr:nvCxnSpPr>
      <xdr:spPr>
        <a:xfrm>
          <a:off x="2019300" y="14412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a:extLst>
            <a:ext uri="{FF2B5EF4-FFF2-40B4-BE49-F238E27FC236}">
              <a16:creationId xmlns:a16="http://schemas.microsoft.com/office/drawing/2014/main" id="{DC2C21AA-0D8D-47FD-AF98-5BBE1E794D1C}"/>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a:extLst>
            <a:ext uri="{FF2B5EF4-FFF2-40B4-BE49-F238E27FC236}">
              <a16:creationId xmlns:a16="http://schemas.microsoft.com/office/drawing/2014/main" id="{CF19834B-F849-4599-99C3-C7638ED7C0E5}"/>
            </a:ext>
          </a:extLst>
        </xdr:cNvPr>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91" name="n_3aveValue【公営住宅】&#10;有形固定資産減価償却率">
          <a:extLst>
            <a:ext uri="{FF2B5EF4-FFF2-40B4-BE49-F238E27FC236}">
              <a16:creationId xmlns:a16="http://schemas.microsoft.com/office/drawing/2014/main" id="{189BCD0F-DEB4-4F62-B755-B078B24BCEA2}"/>
            </a:ext>
          </a:extLst>
        </xdr:cNvPr>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92" name="n_1mainValue【公営住宅】&#10;有形固定資産減価償却率">
          <a:extLst>
            <a:ext uri="{FF2B5EF4-FFF2-40B4-BE49-F238E27FC236}">
              <a16:creationId xmlns:a16="http://schemas.microsoft.com/office/drawing/2014/main" id="{917C240F-1D43-4F4E-8706-29F692EEF185}"/>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116603</xdr:rowOff>
    </xdr:from>
    <xdr:ext cx="405111" cy="259045"/>
    <xdr:sp macro="" textlink="">
      <xdr:nvSpPr>
        <xdr:cNvPr id="293" name="n_2mainValue【公営住宅】&#10;有形固定資産減価償却率">
          <a:extLst>
            <a:ext uri="{FF2B5EF4-FFF2-40B4-BE49-F238E27FC236}">
              <a16:creationId xmlns:a16="http://schemas.microsoft.com/office/drawing/2014/main" id="{DFCA9D01-487B-45BD-A1CB-77A331D5E781}"/>
            </a:ext>
          </a:extLst>
        </xdr:cNvPr>
        <xdr:cNvSpPr txBox="1"/>
      </xdr:nvSpPr>
      <xdr:spPr>
        <a:xfrm>
          <a:off x="27057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52595</xdr:rowOff>
    </xdr:from>
    <xdr:ext cx="405111" cy="259045"/>
    <xdr:sp macro="" textlink="">
      <xdr:nvSpPr>
        <xdr:cNvPr id="294" name="n_3mainValue【公営住宅】&#10;有形固定資産減価償却率">
          <a:extLst>
            <a:ext uri="{FF2B5EF4-FFF2-40B4-BE49-F238E27FC236}">
              <a16:creationId xmlns:a16="http://schemas.microsoft.com/office/drawing/2014/main" id="{88B911CC-5C9A-4D18-B4D3-0DEFB3A84962}"/>
            </a:ext>
          </a:extLst>
        </xdr:cNvPr>
        <xdr:cNvSpPr txBox="1"/>
      </xdr:nvSpPr>
      <xdr:spPr>
        <a:xfrm>
          <a:off x="1816744"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7A0701D8-ACA0-4103-9332-2831404915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C92E2A69-2BF3-45BC-846C-2761187D5D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A70EC9C-F615-45F2-8121-DBA84514A2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D453073E-B4AD-410E-8814-24115DC154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CB97B213-07FC-4BA5-A880-9FA42F5A150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24029E3-B818-4AE4-B948-6FB6421D37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EED7E722-A3E8-438D-ABA3-6CFD0D5E41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9BCA1B4D-1239-4A29-87B5-150D4BC130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67443FE-0192-44DF-9688-BAEA450D4E1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BF465679-B0C1-4EDC-856F-E7173E8B00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3AED6172-29CE-45EC-B8AD-A6F4DB8C42B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307BAF55-95C8-4B8C-BF8B-8718C21B701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DA249BEB-33CD-44B8-9973-C708BBD36C1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4805D3F6-E19D-4523-AB81-84214079604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26901F26-9187-4B9E-83A6-7E0D2C7EB3E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2FCE9106-25B9-4361-94A2-B7128F1A1D1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25C55EDB-3364-4DE5-9EA0-8040E6E4870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A71C3BD-52FD-4E0B-9265-6572C922DCE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1D2DF34D-8ACA-41D0-BE05-49A77AF9A23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C9E8FFFA-4327-43DA-8E46-68F35A5A2EF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543600D8-B6E2-4621-8A8A-2630768B7A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1F7D1927-4DC2-439C-8681-BE9D37A7A4B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173776DF-181F-4AAB-B9F7-0598047C536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a:extLst>
            <a:ext uri="{FF2B5EF4-FFF2-40B4-BE49-F238E27FC236}">
              <a16:creationId xmlns:a16="http://schemas.microsoft.com/office/drawing/2014/main" id="{D2CEEE90-F353-4786-8F75-22C4FB5EF7D6}"/>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a:extLst>
            <a:ext uri="{FF2B5EF4-FFF2-40B4-BE49-F238E27FC236}">
              <a16:creationId xmlns:a16="http://schemas.microsoft.com/office/drawing/2014/main" id="{3B57F1DA-046E-44B1-B727-D129743B9B1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a:extLst>
            <a:ext uri="{FF2B5EF4-FFF2-40B4-BE49-F238E27FC236}">
              <a16:creationId xmlns:a16="http://schemas.microsoft.com/office/drawing/2014/main" id="{8D2DE20F-178D-4E74-84D0-E8EA53E0844C}"/>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a:extLst>
            <a:ext uri="{FF2B5EF4-FFF2-40B4-BE49-F238E27FC236}">
              <a16:creationId xmlns:a16="http://schemas.microsoft.com/office/drawing/2014/main" id="{9ABBEFB3-A772-4401-AFA7-501DA56B66A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a:extLst>
            <a:ext uri="{FF2B5EF4-FFF2-40B4-BE49-F238E27FC236}">
              <a16:creationId xmlns:a16="http://schemas.microsoft.com/office/drawing/2014/main" id="{F6D1343B-666B-42F6-AB18-6BAF21B41122}"/>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a:extLst>
            <a:ext uri="{FF2B5EF4-FFF2-40B4-BE49-F238E27FC236}">
              <a16:creationId xmlns:a16="http://schemas.microsoft.com/office/drawing/2014/main" id="{2CB748E5-3DD7-4D81-849F-5B605462113C}"/>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a:extLst>
            <a:ext uri="{FF2B5EF4-FFF2-40B4-BE49-F238E27FC236}">
              <a16:creationId xmlns:a16="http://schemas.microsoft.com/office/drawing/2014/main" id="{A2E12EB9-3628-4FE6-A028-6484ECF0FF3B}"/>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a:extLst>
            <a:ext uri="{FF2B5EF4-FFF2-40B4-BE49-F238E27FC236}">
              <a16:creationId xmlns:a16="http://schemas.microsoft.com/office/drawing/2014/main" id="{A34F128B-3710-4E81-B10A-6118A4E2759C}"/>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a:extLst>
            <a:ext uri="{FF2B5EF4-FFF2-40B4-BE49-F238E27FC236}">
              <a16:creationId xmlns:a16="http://schemas.microsoft.com/office/drawing/2014/main" id="{57427247-E545-4FA4-AAFE-B54478BF48BC}"/>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a:extLst>
            <a:ext uri="{FF2B5EF4-FFF2-40B4-BE49-F238E27FC236}">
              <a16:creationId xmlns:a16="http://schemas.microsoft.com/office/drawing/2014/main" id="{94C0DCEF-7910-40A2-BC9A-FEAD50D4C598}"/>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F0CB7CB-E7F6-4CEB-B784-C077254CD5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791C49E-A05A-4D62-9F11-5F43F6502C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82AC5F5-06CA-414B-A192-47AD1F303E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57C54F3-8FE9-466E-9694-29F7AC8C49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DAF2948-1411-4153-AE03-E32F4F3F9A7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2236</xdr:rowOff>
    </xdr:from>
    <xdr:to>
      <xdr:col>55</xdr:col>
      <xdr:colOff>50800</xdr:colOff>
      <xdr:row>86</xdr:row>
      <xdr:rowOff>103836</xdr:rowOff>
    </xdr:to>
    <xdr:sp macro="" textlink="">
      <xdr:nvSpPr>
        <xdr:cNvPr id="333" name="楕円 332">
          <a:extLst>
            <a:ext uri="{FF2B5EF4-FFF2-40B4-BE49-F238E27FC236}">
              <a16:creationId xmlns:a16="http://schemas.microsoft.com/office/drawing/2014/main" id="{3A3662A9-CE59-43EC-9230-4111DD8915E3}"/>
            </a:ext>
          </a:extLst>
        </xdr:cNvPr>
        <xdr:cNvSpPr/>
      </xdr:nvSpPr>
      <xdr:spPr>
        <a:xfrm>
          <a:off x="10426700" y="147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88613</xdr:rowOff>
    </xdr:from>
    <xdr:ext cx="469744" cy="259045"/>
    <xdr:sp macro="" textlink="">
      <xdr:nvSpPr>
        <xdr:cNvPr id="334" name="【公営住宅】&#10;一人当たり面積該当値テキスト">
          <a:extLst>
            <a:ext uri="{FF2B5EF4-FFF2-40B4-BE49-F238E27FC236}">
              <a16:creationId xmlns:a16="http://schemas.microsoft.com/office/drawing/2014/main" id="{58601CFE-17FB-4FF6-B25D-40C3A616E6DF}"/>
            </a:ext>
          </a:extLst>
        </xdr:cNvPr>
        <xdr:cNvSpPr txBox="1"/>
      </xdr:nvSpPr>
      <xdr:spPr>
        <a:xfrm>
          <a:off x="10515600" y="146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3378</xdr:rowOff>
    </xdr:from>
    <xdr:to>
      <xdr:col>50</xdr:col>
      <xdr:colOff>165100</xdr:colOff>
      <xdr:row>86</xdr:row>
      <xdr:rowOff>104978</xdr:rowOff>
    </xdr:to>
    <xdr:sp macro="" textlink="">
      <xdr:nvSpPr>
        <xdr:cNvPr id="335" name="楕円 334">
          <a:extLst>
            <a:ext uri="{FF2B5EF4-FFF2-40B4-BE49-F238E27FC236}">
              <a16:creationId xmlns:a16="http://schemas.microsoft.com/office/drawing/2014/main" id="{3956E165-CFCE-4A63-AC61-ED3FED3F6ABF}"/>
            </a:ext>
          </a:extLst>
        </xdr:cNvPr>
        <xdr:cNvSpPr/>
      </xdr:nvSpPr>
      <xdr:spPr>
        <a:xfrm>
          <a:off x="9588500" y="147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53036</xdr:rowOff>
    </xdr:from>
    <xdr:to>
      <xdr:col>55</xdr:col>
      <xdr:colOff>0</xdr:colOff>
      <xdr:row>86</xdr:row>
      <xdr:rowOff>54178</xdr:rowOff>
    </xdr:to>
    <xdr:cxnSp macro="">
      <xdr:nvCxnSpPr>
        <xdr:cNvPr id="336" name="直線コネクタ 335">
          <a:extLst>
            <a:ext uri="{FF2B5EF4-FFF2-40B4-BE49-F238E27FC236}">
              <a16:creationId xmlns:a16="http://schemas.microsoft.com/office/drawing/2014/main" id="{53FB8347-3519-43A9-9F1F-A0DDE63B0891}"/>
            </a:ext>
          </a:extLst>
        </xdr:cNvPr>
        <xdr:cNvCxnSpPr/>
      </xdr:nvCxnSpPr>
      <xdr:spPr>
        <a:xfrm flipV="1">
          <a:off x="9639300" y="1479773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5511</xdr:rowOff>
    </xdr:from>
    <xdr:to>
      <xdr:col>46</xdr:col>
      <xdr:colOff>38100</xdr:colOff>
      <xdr:row>86</xdr:row>
      <xdr:rowOff>107111</xdr:rowOff>
    </xdr:to>
    <xdr:sp macro="" textlink="">
      <xdr:nvSpPr>
        <xdr:cNvPr id="337" name="楕円 336">
          <a:extLst>
            <a:ext uri="{FF2B5EF4-FFF2-40B4-BE49-F238E27FC236}">
              <a16:creationId xmlns:a16="http://schemas.microsoft.com/office/drawing/2014/main" id="{189B27F6-312C-494A-AA06-68A4F9C3E935}"/>
            </a:ext>
          </a:extLst>
        </xdr:cNvPr>
        <xdr:cNvSpPr/>
      </xdr:nvSpPr>
      <xdr:spPr>
        <a:xfrm>
          <a:off x="8699500" y="147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54178</xdr:rowOff>
    </xdr:from>
    <xdr:to>
      <xdr:col>50</xdr:col>
      <xdr:colOff>114300</xdr:colOff>
      <xdr:row>86</xdr:row>
      <xdr:rowOff>56311</xdr:rowOff>
    </xdr:to>
    <xdr:cxnSp macro="">
      <xdr:nvCxnSpPr>
        <xdr:cNvPr id="338" name="直線コネクタ 337">
          <a:extLst>
            <a:ext uri="{FF2B5EF4-FFF2-40B4-BE49-F238E27FC236}">
              <a16:creationId xmlns:a16="http://schemas.microsoft.com/office/drawing/2014/main" id="{B54EA7DE-0F7F-416E-9C2A-5ABBAA2CBECD}"/>
            </a:ext>
          </a:extLst>
        </xdr:cNvPr>
        <xdr:cNvCxnSpPr/>
      </xdr:nvCxnSpPr>
      <xdr:spPr>
        <a:xfrm flipV="1">
          <a:off x="8750300" y="1479887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8102</xdr:rowOff>
    </xdr:from>
    <xdr:to>
      <xdr:col>41</xdr:col>
      <xdr:colOff>101600</xdr:colOff>
      <xdr:row>86</xdr:row>
      <xdr:rowOff>109702</xdr:rowOff>
    </xdr:to>
    <xdr:sp macro="" textlink="">
      <xdr:nvSpPr>
        <xdr:cNvPr id="339" name="楕円 338">
          <a:extLst>
            <a:ext uri="{FF2B5EF4-FFF2-40B4-BE49-F238E27FC236}">
              <a16:creationId xmlns:a16="http://schemas.microsoft.com/office/drawing/2014/main" id="{8B80B3AC-1BF1-4019-A7B4-E88080CB9DBB}"/>
            </a:ext>
          </a:extLst>
        </xdr:cNvPr>
        <xdr:cNvSpPr/>
      </xdr:nvSpPr>
      <xdr:spPr>
        <a:xfrm>
          <a:off x="7810500" y="147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56311</xdr:rowOff>
    </xdr:from>
    <xdr:to>
      <xdr:col>45</xdr:col>
      <xdr:colOff>177800</xdr:colOff>
      <xdr:row>86</xdr:row>
      <xdr:rowOff>58902</xdr:rowOff>
    </xdr:to>
    <xdr:cxnSp macro="">
      <xdr:nvCxnSpPr>
        <xdr:cNvPr id="340" name="直線コネクタ 339">
          <a:extLst>
            <a:ext uri="{FF2B5EF4-FFF2-40B4-BE49-F238E27FC236}">
              <a16:creationId xmlns:a16="http://schemas.microsoft.com/office/drawing/2014/main" id="{ABE66147-D49D-40AC-854F-5262494D1F72}"/>
            </a:ext>
          </a:extLst>
        </xdr:cNvPr>
        <xdr:cNvCxnSpPr/>
      </xdr:nvCxnSpPr>
      <xdr:spPr>
        <a:xfrm flipV="1">
          <a:off x="7861300" y="1480101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a:extLst>
            <a:ext uri="{FF2B5EF4-FFF2-40B4-BE49-F238E27FC236}">
              <a16:creationId xmlns:a16="http://schemas.microsoft.com/office/drawing/2014/main" id="{2DE33015-AAFB-4DD3-935A-C9F0F6AD53CF}"/>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2" name="n_2aveValue【公営住宅】&#10;一人当たり面積">
          <a:extLst>
            <a:ext uri="{FF2B5EF4-FFF2-40B4-BE49-F238E27FC236}">
              <a16:creationId xmlns:a16="http://schemas.microsoft.com/office/drawing/2014/main" id="{B8FC2C6F-10FF-4BDB-8127-7E1E3C3C9138}"/>
            </a:ext>
          </a:extLst>
        </xdr:cNvPr>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43" name="n_3aveValue【公営住宅】&#10;一人当たり面積">
          <a:extLst>
            <a:ext uri="{FF2B5EF4-FFF2-40B4-BE49-F238E27FC236}">
              <a16:creationId xmlns:a16="http://schemas.microsoft.com/office/drawing/2014/main" id="{0B378578-34CE-480A-B238-2C6AAEA11DFF}"/>
            </a:ext>
          </a:extLst>
        </xdr:cNvPr>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96105</xdr:rowOff>
    </xdr:from>
    <xdr:ext cx="469744" cy="259045"/>
    <xdr:sp macro="" textlink="">
      <xdr:nvSpPr>
        <xdr:cNvPr id="344" name="n_1mainValue【公営住宅】&#10;一人当たり面積">
          <a:extLst>
            <a:ext uri="{FF2B5EF4-FFF2-40B4-BE49-F238E27FC236}">
              <a16:creationId xmlns:a16="http://schemas.microsoft.com/office/drawing/2014/main" id="{4A223567-1C96-4693-A2BB-6AE75CBB9377}"/>
            </a:ext>
          </a:extLst>
        </xdr:cNvPr>
        <xdr:cNvSpPr txBox="1"/>
      </xdr:nvSpPr>
      <xdr:spPr>
        <a:xfrm>
          <a:off x="9391727" y="148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98238</xdr:rowOff>
    </xdr:from>
    <xdr:ext cx="469744" cy="259045"/>
    <xdr:sp macro="" textlink="">
      <xdr:nvSpPr>
        <xdr:cNvPr id="345" name="n_2mainValue【公営住宅】&#10;一人当たり面積">
          <a:extLst>
            <a:ext uri="{FF2B5EF4-FFF2-40B4-BE49-F238E27FC236}">
              <a16:creationId xmlns:a16="http://schemas.microsoft.com/office/drawing/2014/main" id="{60023A18-4756-4497-A5B8-6EDC5921C848}"/>
            </a:ext>
          </a:extLst>
        </xdr:cNvPr>
        <xdr:cNvSpPr txBox="1"/>
      </xdr:nvSpPr>
      <xdr:spPr>
        <a:xfrm>
          <a:off x="8515427" y="148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100829</xdr:rowOff>
    </xdr:from>
    <xdr:ext cx="469744" cy="259045"/>
    <xdr:sp macro="" textlink="">
      <xdr:nvSpPr>
        <xdr:cNvPr id="346" name="n_3mainValue【公営住宅】&#10;一人当たり面積">
          <a:extLst>
            <a:ext uri="{FF2B5EF4-FFF2-40B4-BE49-F238E27FC236}">
              <a16:creationId xmlns:a16="http://schemas.microsoft.com/office/drawing/2014/main" id="{EC5F917E-E388-4DBF-AC61-32560ADB2CC3}"/>
            </a:ext>
          </a:extLst>
        </xdr:cNvPr>
        <xdr:cNvSpPr txBox="1"/>
      </xdr:nvSpPr>
      <xdr:spPr>
        <a:xfrm>
          <a:off x="7626427" y="1484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B3214463-6751-44A5-A8B2-29B84DA364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8704406A-B633-4685-9984-733F29DC21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7738ACA0-3EF8-4E55-8F2A-7B5578B813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2C7A9C41-3BFD-48C7-9936-0B6209EDA0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D38C75E5-D86C-41B8-879A-45F93C3FBC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3AA9DFBE-230D-4DB8-88B3-25E49472C8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6D840E28-A0E3-4C48-A63F-8DE8E3D897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85B18F19-92F9-4709-AB0D-04B8009CD8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64CD4445-610E-44AF-B359-7D319AF1A6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A2B5F2E4-C8CA-45EC-B4D7-F91B51D078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3EA9E556-2437-4662-90DF-AD72C3225D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69237531-1F24-4C47-A7EC-2AFFA22DAA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9425B7AD-2C71-4436-B814-A24B779A15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EE45F0CD-4248-41E5-9522-E39D14103D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B43E16DA-3199-488A-807C-4D38FA7FDE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4CE98BD8-36BD-415F-8839-67494B063D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DCC3933-AC06-44C4-8B0F-681E6E985D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E56E9CA-CEF4-432A-8E83-D860FDA774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7642D53D-939A-42B1-BD5B-9318BD49B7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8DFBC0F8-8BA6-4487-8B04-503757DD6B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A432F56B-56A0-47A5-A3BF-94467C2FFA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D693AA49-B669-48A1-A1F5-7C62935A2B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2192FC36-26CF-47AA-B034-23294C9B8B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F4DD046C-29BC-4CED-94EC-AB59FFC396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AB479049-AE81-440D-B523-7885D4F6A9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B57B2C82-66EB-4CD3-A358-753D95A9A1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a:extLst>
            <a:ext uri="{FF2B5EF4-FFF2-40B4-BE49-F238E27FC236}">
              <a16:creationId xmlns:a16="http://schemas.microsoft.com/office/drawing/2014/main" id="{478B1013-FD9D-4319-A619-05CAE2BF67A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id="{AEE3AFC0-F8F3-4A95-A8CF-AD899E2A621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a:extLst>
            <a:ext uri="{FF2B5EF4-FFF2-40B4-BE49-F238E27FC236}">
              <a16:creationId xmlns:a16="http://schemas.microsoft.com/office/drawing/2014/main" id="{FDDA8E14-9FC4-426B-8C49-17F1A0D382E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id="{4341A9A2-F526-4F0D-84B0-F3A927D6C2B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id="{1AD46C3F-7D91-4871-91FD-13A07909166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id="{3DF87FFF-448C-4E38-A027-7908E415E1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id="{AD01F010-ED0B-4165-ADED-6FA59FB516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id="{271A3539-41BC-42EF-9F91-B8D6C8B540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id="{F544C804-42C4-4635-BD94-89837D9D2FA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id="{0B18E068-449D-4C03-980B-DB6E5616BE9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id="{968E9E3C-69C3-47A2-830B-06B71D99738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9623F5DD-C9F5-4C43-B601-B50558690C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538B45CE-9057-4CFF-AD74-44E80EDA820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9EEB60CE-7DC8-4F7E-BDF5-6CC767AD70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a:extLst>
            <a:ext uri="{FF2B5EF4-FFF2-40B4-BE49-F238E27FC236}">
              <a16:creationId xmlns:a16="http://schemas.microsoft.com/office/drawing/2014/main" id="{C78E23D6-C15A-42D3-A090-A98690388816}"/>
            </a:ext>
          </a:extLst>
        </xdr:cNvPr>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a:extLst>
            <a:ext uri="{FF2B5EF4-FFF2-40B4-BE49-F238E27FC236}">
              <a16:creationId xmlns:a16="http://schemas.microsoft.com/office/drawing/2014/main" id="{E0843FB6-C3F6-4CC7-9D90-2AFBF259BA9B}"/>
            </a:ext>
          </a:extLst>
        </xdr:cNvPr>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a:extLst>
            <a:ext uri="{FF2B5EF4-FFF2-40B4-BE49-F238E27FC236}">
              <a16:creationId xmlns:a16="http://schemas.microsoft.com/office/drawing/2014/main" id="{5E03F47F-E8AA-428C-8C77-448684633ABB}"/>
            </a:ext>
          </a:extLst>
        </xdr:cNvPr>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DDFC732D-E1A4-4205-956E-BB5468717772}"/>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a:extLst>
            <a:ext uri="{FF2B5EF4-FFF2-40B4-BE49-F238E27FC236}">
              <a16:creationId xmlns:a16="http://schemas.microsoft.com/office/drawing/2014/main" id="{03DD3725-6F25-4382-81CC-8C81E636DC1E}"/>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55540B8A-DCFF-4412-9D5A-6C289FC02DAB}"/>
            </a:ext>
          </a:extLst>
        </xdr:cNvPr>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a:extLst>
            <a:ext uri="{FF2B5EF4-FFF2-40B4-BE49-F238E27FC236}">
              <a16:creationId xmlns:a16="http://schemas.microsoft.com/office/drawing/2014/main" id="{FD2D71FE-832D-4679-9223-295CCBEA01B6}"/>
            </a:ext>
          </a:extLst>
        </xdr:cNvPr>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a:extLst>
            <a:ext uri="{FF2B5EF4-FFF2-40B4-BE49-F238E27FC236}">
              <a16:creationId xmlns:a16="http://schemas.microsoft.com/office/drawing/2014/main" id="{D61117EC-FE93-4C58-8AAF-EF95551BBE28}"/>
            </a:ext>
          </a:extLst>
        </xdr:cNvPr>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a:extLst>
            <a:ext uri="{FF2B5EF4-FFF2-40B4-BE49-F238E27FC236}">
              <a16:creationId xmlns:a16="http://schemas.microsoft.com/office/drawing/2014/main" id="{288F3DC3-DA62-4EC4-B177-8481CC2E09EE}"/>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a:extLst>
            <a:ext uri="{FF2B5EF4-FFF2-40B4-BE49-F238E27FC236}">
              <a16:creationId xmlns:a16="http://schemas.microsoft.com/office/drawing/2014/main" id="{471EFE36-C85F-4FB4-BB8C-B454B7BD93A0}"/>
            </a:ext>
          </a:extLst>
        </xdr:cNvPr>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A95AB39-522C-4517-B51E-6E7D7F89DA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62DD943-9BAE-4C84-924E-EC5E5EB2E2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767661F-14D0-401B-9D0C-0DEA79FDDF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5B87E87-F194-42FD-B978-00EF46DB45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3F81011-1839-41A8-96E3-55110633EC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97790</xdr:rowOff>
    </xdr:from>
    <xdr:to>
      <xdr:col>85</xdr:col>
      <xdr:colOff>177800</xdr:colOff>
      <xdr:row>39</xdr:row>
      <xdr:rowOff>27940</xdr:rowOff>
    </xdr:to>
    <xdr:sp macro="" textlink="">
      <xdr:nvSpPr>
        <xdr:cNvPr id="402" name="楕円 401">
          <a:extLst>
            <a:ext uri="{FF2B5EF4-FFF2-40B4-BE49-F238E27FC236}">
              <a16:creationId xmlns:a16="http://schemas.microsoft.com/office/drawing/2014/main" id="{1308BF4C-D1EB-450F-B5F9-0097E0DCDE9E}"/>
            </a:ext>
          </a:extLst>
        </xdr:cNvPr>
        <xdr:cNvSpPr/>
      </xdr:nvSpPr>
      <xdr:spPr>
        <a:xfrm>
          <a:off x="16268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76217</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FB8E83A7-C13C-46E7-9E72-F96E06C8DB7A}"/>
            </a:ext>
          </a:extLst>
        </xdr:cNvPr>
        <xdr:cNvSpPr txBox="1"/>
      </xdr:nvSpPr>
      <xdr:spPr>
        <a:xfrm>
          <a:off x="16357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404" name="楕円 403">
          <a:extLst>
            <a:ext uri="{FF2B5EF4-FFF2-40B4-BE49-F238E27FC236}">
              <a16:creationId xmlns:a16="http://schemas.microsoft.com/office/drawing/2014/main" id="{F9A8237F-3CD0-49EF-BA5B-845E279F093F}"/>
            </a:ext>
          </a:extLst>
        </xdr:cNvPr>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148590</xdr:rowOff>
    </xdr:from>
    <xdr:to>
      <xdr:col>85</xdr:col>
      <xdr:colOff>127000</xdr:colOff>
      <xdr:row>39</xdr:row>
      <xdr:rowOff>22860</xdr:rowOff>
    </xdr:to>
    <xdr:cxnSp macro="">
      <xdr:nvCxnSpPr>
        <xdr:cNvPr id="405" name="直線コネクタ 404">
          <a:extLst>
            <a:ext uri="{FF2B5EF4-FFF2-40B4-BE49-F238E27FC236}">
              <a16:creationId xmlns:a16="http://schemas.microsoft.com/office/drawing/2014/main" id="{20A5FECE-4031-4281-931F-0B37BFDDB939}"/>
            </a:ext>
          </a:extLst>
        </xdr:cNvPr>
        <xdr:cNvCxnSpPr/>
      </xdr:nvCxnSpPr>
      <xdr:spPr>
        <a:xfrm flipV="1">
          <a:off x="15481300" y="6663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406" name="楕円 405">
          <a:extLst>
            <a:ext uri="{FF2B5EF4-FFF2-40B4-BE49-F238E27FC236}">
              <a16:creationId xmlns:a16="http://schemas.microsoft.com/office/drawing/2014/main" id="{F156C56B-04FF-4015-89ED-A55D8E5B36F7}"/>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68580</xdr:rowOff>
    </xdr:to>
    <xdr:cxnSp macro="">
      <xdr:nvCxnSpPr>
        <xdr:cNvPr id="407" name="直線コネクタ 406">
          <a:extLst>
            <a:ext uri="{FF2B5EF4-FFF2-40B4-BE49-F238E27FC236}">
              <a16:creationId xmlns:a16="http://schemas.microsoft.com/office/drawing/2014/main" id="{A4CBE26B-48F7-4F01-89B7-BC7DA70C57C1}"/>
            </a:ext>
          </a:extLst>
        </xdr:cNvPr>
        <xdr:cNvCxnSpPr/>
      </xdr:nvCxnSpPr>
      <xdr:spPr>
        <a:xfrm flipV="1">
          <a:off x="14592300" y="6709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408" name="楕円 407">
          <a:extLst>
            <a:ext uri="{FF2B5EF4-FFF2-40B4-BE49-F238E27FC236}">
              <a16:creationId xmlns:a16="http://schemas.microsoft.com/office/drawing/2014/main" id="{5BEC8543-F023-47F7-A0CD-B00F2333A592}"/>
            </a:ext>
          </a:extLst>
        </xdr:cNvPr>
        <xdr:cNvSpPr/>
      </xdr:nvSpPr>
      <xdr:spPr>
        <a:xfrm>
          <a:off x="1365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68580</xdr:rowOff>
    </xdr:to>
    <xdr:cxnSp macro="">
      <xdr:nvCxnSpPr>
        <xdr:cNvPr id="409" name="直線コネクタ 408">
          <a:extLst>
            <a:ext uri="{FF2B5EF4-FFF2-40B4-BE49-F238E27FC236}">
              <a16:creationId xmlns:a16="http://schemas.microsoft.com/office/drawing/2014/main" id="{15A727EB-C2EB-492F-8413-FA3D7BF7F473}"/>
            </a:ext>
          </a:extLst>
        </xdr:cNvPr>
        <xdr:cNvCxnSpPr/>
      </xdr:nvCxnSpPr>
      <xdr:spPr>
        <a:xfrm>
          <a:off x="13703300" y="675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4CFD91AA-E258-4795-9853-EDF41C4C2D60}"/>
            </a:ext>
          </a:extLst>
        </xdr:cNvPr>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0BE62BE5-038C-4675-83A2-7B50E63C41D4}"/>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A487A785-AA89-42B3-A9AC-02D8FE3357DD}"/>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46F8BF78-A158-4764-A085-6A1A0652E359}"/>
            </a:ext>
          </a:extLst>
        </xdr:cNvPr>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FE542FB3-5DEF-407D-8D7A-D0929295D104}"/>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EB5188CD-BDE8-41D1-BF2A-CEFAD6FA3F3B}"/>
            </a:ext>
          </a:extLst>
        </xdr:cNvPr>
        <xdr:cNvSpPr txBox="1"/>
      </xdr:nvSpPr>
      <xdr:spPr>
        <a:xfrm>
          <a:off x="13500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2C20D1C-18D0-4CF7-A11E-8EFAA9F689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B84EC151-8108-4B8C-B0FC-EAC9BA5281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63B87A34-E447-4457-9C9D-96467E5E7B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DB8CD3C7-002F-4116-8683-B59D64B5CE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446D0765-E3A6-47FB-9D48-C5E21A80C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58EC430F-3C9F-4C5B-80A0-F69B4F748F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E8BB6C91-3F19-4305-9DFF-1FC3C40840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5C57FF17-1AAA-49A4-BCA1-BE93AF4F4B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354047F3-160B-488C-B8FD-98EDF4B522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96FAE5A5-E766-4A3D-A1EC-DB7A4D1DD7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a:extLst>
            <a:ext uri="{FF2B5EF4-FFF2-40B4-BE49-F238E27FC236}">
              <a16:creationId xmlns:a16="http://schemas.microsoft.com/office/drawing/2014/main" id="{3CFABA9F-9784-4AD9-8F2C-70D6C954E9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a:extLst>
            <a:ext uri="{FF2B5EF4-FFF2-40B4-BE49-F238E27FC236}">
              <a16:creationId xmlns:a16="http://schemas.microsoft.com/office/drawing/2014/main" id="{C6F640AC-D097-4DFF-912B-FE5ABB5B6B1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a:extLst>
            <a:ext uri="{FF2B5EF4-FFF2-40B4-BE49-F238E27FC236}">
              <a16:creationId xmlns:a16="http://schemas.microsoft.com/office/drawing/2014/main" id="{CBABA07C-07A2-4DC9-A02C-B71B847AEB8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a:extLst>
            <a:ext uri="{FF2B5EF4-FFF2-40B4-BE49-F238E27FC236}">
              <a16:creationId xmlns:a16="http://schemas.microsoft.com/office/drawing/2014/main" id="{F2D7CF1D-CC8D-4AF1-8EB3-19F9212F640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id="{A6C7B381-5FB5-410F-818E-0619EFE1704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a:extLst>
            <a:ext uri="{FF2B5EF4-FFF2-40B4-BE49-F238E27FC236}">
              <a16:creationId xmlns:a16="http://schemas.microsoft.com/office/drawing/2014/main" id="{C92FCA21-3D41-42DA-A208-2C7F9FD6F7D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a:extLst>
            <a:ext uri="{FF2B5EF4-FFF2-40B4-BE49-F238E27FC236}">
              <a16:creationId xmlns:a16="http://schemas.microsoft.com/office/drawing/2014/main" id="{86B9753A-D91B-4B96-B187-37FB37B2326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a:extLst>
            <a:ext uri="{FF2B5EF4-FFF2-40B4-BE49-F238E27FC236}">
              <a16:creationId xmlns:a16="http://schemas.microsoft.com/office/drawing/2014/main" id="{45885DC7-5589-4F27-9C22-467B7976464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a:extLst>
            <a:ext uri="{FF2B5EF4-FFF2-40B4-BE49-F238E27FC236}">
              <a16:creationId xmlns:a16="http://schemas.microsoft.com/office/drawing/2014/main" id="{96D3E712-E42F-44A2-AAC9-71DA12CA0F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a:extLst>
            <a:ext uri="{FF2B5EF4-FFF2-40B4-BE49-F238E27FC236}">
              <a16:creationId xmlns:a16="http://schemas.microsoft.com/office/drawing/2014/main" id="{9AE9F5FD-1C1F-407E-AE38-4B590FAF2CE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80784D8F-61E9-42E8-8DEE-EF0D29C5B1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CBA6723A-7B0C-4D89-B363-C917B9D1C3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6C63193D-B2AC-4488-93A2-9CED59FAE1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a:extLst>
            <a:ext uri="{FF2B5EF4-FFF2-40B4-BE49-F238E27FC236}">
              <a16:creationId xmlns:a16="http://schemas.microsoft.com/office/drawing/2014/main" id="{9E0F8560-9667-40B7-9FAC-835F484602FF}"/>
            </a:ext>
          </a:extLst>
        </xdr:cNvPr>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779F522D-C867-47B6-86B8-6C0E35AB7740}"/>
            </a:ext>
          </a:extLst>
        </xdr:cNvPr>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a:extLst>
            <a:ext uri="{FF2B5EF4-FFF2-40B4-BE49-F238E27FC236}">
              <a16:creationId xmlns:a16="http://schemas.microsoft.com/office/drawing/2014/main" id="{03A0E640-5C84-4441-A694-780BB038D5AA}"/>
            </a:ext>
          </a:extLst>
        </xdr:cNvPr>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06E7938-C917-4793-A7C4-FAA3D29B3676}"/>
            </a:ext>
          </a:extLst>
        </xdr:cNvPr>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a:extLst>
            <a:ext uri="{FF2B5EF4-FFF2-40B4-BE49-F238E27FC236}">
              <a16:creationId xmlns:a16="http://schemas.microsoft.com/office/drawing/2014/main" id="{CD142FF1-ACCC-41CB-BDC2-F71085B4D331}"/>
            </a:ext>
          </a:extLst>
        </xdr:cNvPr>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DB70CEC5-9510-49D1-AA41-40B432864A76}"/>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a:extLst>
            <a:ext uri="{FF2B5EF4-FFF2-40B4-BE49-F238E27FC236}">
              <a16:creationId xmlns:a16="http://schemas.microsoft.com/office/drawing/2014/main" id="{26EC89A0-52D6-46BF-917C-841306B7B4DD}"/>
            </a:ext>
          </a:extLst>
        </xdr:cNvPr>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a:extLst>
            <a:ext uri="{FF2B5EF4-FFF2-40B4-BE49-F238E27FC236}">
              <a16:creationId xmlns:a16="http://schemas.microsoft.com/office/drawing/2014/main" id="{71E63D17-E233-47EE-84E3-315B1CE01994}"/>
            </a:ext>
          </a:extLst>
        </xdr:cNvPr>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a:extLst>
            <a:ext uri="{FF2B5EF4-FFF2-40B4-BE49-F238E27FC236}">
              <a16:creationId xmlns:a16="http://schemas.microsoft.com/office/drawing/2014/main" id="{6DEFBB10-D98B-4D4F-8B69-FAAC34AF370E}"/>
            </a:ext>
          </a:extLst>
        </xdr:cNvPr>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a:extLst>
            <a:ext uri="{FF2B5EF4-FFF2-40B4-BE49-F238E27FC236}">
              <a16:creationId xmlns:a16="http://schemas.microsoft.com/office/drawing/2014/main" id="{B1B76FF5-70BF-45BC-85D0-083C703FA24C}"/>
            </a:ext>
          </a:extLst>
        </xdr:cNvPr>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4AD4534D-5A78-4118-B048-1B612968AB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61C5F2A-3208-4A2C-8A4C-3B594B133D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263F44EE-5973-4651-A88C-D0BFC09DAC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B7ECD4AD-B494-49DE-8699-CBBF3DCA02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39B1F77-7D98-41A2-8749-0468054851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137160</xdr:rowOff>
    </xdr:from>
    <xdr:to>
      <xdr:col>116</xdr:col>
      <xdr:colOff>114300</xdr:colOff>
      <xdr:row>41</xdr:row>
      <xdr:rowOff>67310</xdr:rowOff>
    </xdr:to>
    <xdr:sp macro="" textlink="">
      <xdr:nvSpPr>
        <xdr:cNvPr id="454" name="楕円 453">
          <a:extLst>
            <a:ext uri="{FF2B5EF4-FFF2-40B4-BE49-F238E27FC236}">
              <a16:creationId xmlns:a16="http://schemas.microsoft.com/office/drawing/2014/main" id="{D4498BD0-E41A-4EEC-9470-3C345855CE5C}"/>
            </a:ext>
          </a:extLst>
        </xdr:cNvPr>
        <xdr:cNvSpPr/>
      </xdr:nvSpPr>
      <xdr:spPr>
        <a:xfrm>
          <a:off x="221107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01763BD-FDD1-480D-A3E5-A77E29C3A25F}"/>
            </a:ext>
          </a:extLst>
        </xdr:cNvPr>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140970</xdr:rowOff>
    </xdr:from>
    <xdr:to>
      <xdr:col>112</xdr:col>
      <xdr:colOff>38100</xdr:colOff>
      <xdr:row>41</xdr:row>
      <xdr:rowOff>71120</xdr:rowOff>
    </xdr:to>
    <xdr:sp macro="" textlink="">
      <xdr:nvSpPr>
        <xdr:cNvPr id="456" name="楕円 455">
          <a:extLst>
            <a:ext uri="{FF2B5EF4-FFF2-40B4-BE49-F238E27FC236}">
              <a16:creationId xmlns:a16="http://schemas.microsoft.com/office/drawing/2014/main" id="{2C889EDC-4C59-4C5B-8FC2-ED6433C71E2A}"/>
            </a:ext>
          </a:extLst>
        </xdr:cNvPr>
        <xdr:cNvSpPr/>
      </xdr:nvSpPr>
      <xdr:spPr>
        <a:xfrm>
          <a:off x="212725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16510</xdr:rowOff>
    </xdr:from>
    <xdr:to>
      <xdr:col>116</xdr:col>
      <xdr:colOff>63500</xdr:colOff>
      <xdr:row>41</xdr:row>
      <xdr:rowOff>20320</xdr:rowOff>
    </xdr:to>
    <xdr:cxnSp macro="">
      <xdr:nvCxnSpPr>
        <xdr:cNvPr id="457" name="直線コネクタ 456">
          <a:extLst>
            <a:ext uri="{FF2B5EF4-FFF2-40B4-BE49-F238E27FC236}">
              <a16:creationId xmlns:a16="http://schemas.microsoft.com/office/drawing/2014/main" id="{2A9B9503-644E-46CB-8680-60A14471A449}"/>
            </a:ext>
          </a:extLst>
        </xdr:cNvPr>
        <xdr:cNvCxnSpPr/>
      </xdr:nvCxnSpPr>
      <xdr:spPr>
        <a:xfrm flipV="1">
          <a:off x="21323300" y="7045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144780</xdr:rowOff>
    </xdr:from>
    <xdr:to>
      <xdr:col>107</xdr:col>
      <xdr:colOff>101600</xdr:colOff>
      <xdr:row>41</xdr:row>
      <xdr:rowOff>74930</xdr:rowOff>
    </xdr:to>
    <xdr:sp macro="" textlink="">
      <xdr:nvSpPr>
        <xdr:cNvPr id="458" name="楕円 457">
          <a:extLst>
            <a:ext uri="{FF2B5EF4-FFF2-40B4-BE49-F238E27FC236}">
              <a16:creationId xmlns:a16="http://schemas.microsoft.com/office/drawing/2014/main" id="{BEDB98A1-E343-4CA6-B5AE-F69789190A1D}"/>
            </a:ext>
          </a:extLst>
        </xdr:cNvPr>
        <xdr:cNvSpPr/>
      </xdr:nvSpPr>
      <xdr:spPr>
        <a:xfrm>
          <a:off x="20383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20320</xdr:rowOff>
    </xdr:from>
    <xdr:to>
      <xdr:col>111</xdr:col>
      <xdr:colOff>177800</xdr:colOff>
      <xdr:row>41</xdr:row>
      <xdr:rowOff>24130</xdr:rowOff>
    </xdr:to>
    <xdr:cxnSp macro="">
      <xdr:nvCxnSpPr>
        <xdr:cNvPr id="459" name="直線コネクタ 458">
          <a:extLst>
            <a:ext uri="{FF2B5EF4-FFF2-40B4-BE49-F238E27FC236}">
              <a16:creationId xmlns:a16="http://schemas.microsoft.com/office/drawing/2014/main" id="{E429D351-A272-474B-BA9E-9AC564FB51F4}"/>
            </a:ext>
          </a:extLst>
        </xdr:cNvPr>
        <xdr:cNvCxnSpPr/>
      </xdr:nvCxnSpPr>
      <xdr:spPr>
        <a:xfrm flipV="1">
          <a:off x="20434300" y="7049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60" name="楕円 459">
          <a:extLst>
            <a:ext uri="{FF2B5EF4-FFF2-40B4-BE49-F238E27FC236}">
              <a16:creationId xmlns:a16="http://schemas.microsoft.com/office/drawing/2014/main" id="{6CBD0024-C3F0-4338-BB01-5DFA8DF25C7E}"/>
            </a:ext>
          </a:extLst>
        </xdr:cNvPr>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24130</xdr:rowOff>
    </xdr:from>
    <xdr:to>
      <xdr:col>107</xdr:col>
      <xdr:colOff>50800</xdr:colOff>
      <xdr:row>41</xdr:row>
      <xdr:rowOff>26670</xdr:rowOff>
    </xdr:to>
    <xdr:cxnSp macro="">
      <xdr:nvCxnSpPr>
        <xdr:cNvPr id="461" name="直線コネクタ 460">
          <a:extLst>
            <a:ext uri="{FF2B5EF4-FFF2-40B4-BE49-F238E27FC236}">
              <a16:creationId xmlns:a16="http://schemas.microsoft.com/office/drawing/2014/main" id="{DF4C829E-5E36-465F-B650-EC60023B1545}"/>
            </a:ext>
          </a:extLst>
        </xdr:cNvPr>
        <xdr:cNvCxnSpPr/>
      </xdr:nvCxnSpPr>
      <xdr:spPr>
        <a:xfrm flipV="1">
          <a:off x="19545300" y="70535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BEFFF0AD-FA0D-4FD6-BBB8-85F3CDD89B77}"/>
            </a:ext>
          </a:extLst>
        </xdr:cNvPr>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9E7DDA67-C169-4F5A-AD2B-019D6F942880}"/>
            </a:ext>
          </a:extLst>
        </xdr:cNvPr>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5C9AB549-AB79-45C9-ABB1-17F125E0609E}"/>
            </a:ext>
          </a:extLst>
        </xdr:cNvPr>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62247</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B96FB0E9-DA0E-4A51-9532-3BA719C10127}"/>
            </a:ext>
          </a:extLst>
        </xdr:cNvPr>
        <xdr:cNvSpPr txBox="1"/>
      </xdr:nvSpPr>
      <xdr:spPr>
        <a:xfrm>
          <a:off x="21075727" y="70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66057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A63CE6EF-3FB1-464A-B892-46ED42E679BF}"/>
            </a:ext>
          </a:extLst>
        </xdr:cNvPr>
        <xdr:cNvSpPr txBox="1"/>
      </xdr:nvSpPr>
      <xdr:spPr>
        <a:xfrm>
          <a:off x="20199427"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E9D0D644-BC82-460B-BD5E-56D6AF6A2E36}"/>
            </a:ext>
          </a:extLst>
        </xdr:cNvPr>
        <xdr:cNvSpPr txBox="1"/>
      </xdr:nvSpPr>
      <xdr:spPr>
        <a:xfrm>
          <a:off x="19310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848BC383-7CB3-4333-A6F4-86C8435D0F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D13B3569-5076-4205-9E1C-C4A832F995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DDD10BF2-3058-4B73-92EA-FEAD44379E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3E0A4E2F-51D1-4462-8B51-235F0E9BC5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3EB499A4-848C-49B9-B9D4-23444F421D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C079BA04-DAED-40DA-BC69-37E701901B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BDFB5755-6571-4E4F-ACCE-8C8216AFFB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78980F57-EF05-4B9B-BE95-FD39D1EFC6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678B414D-BEAC-4F40-9A47-9A77AB9807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7022DD0A-BD3A-47BB-A3B3-10679F5950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a:extLst>
            <a:ext uri="{FF2B5EF4-FFF2-40B4-BE49-F238E27FC236}">
              <a16:creationId xmlns:a16="http://schemas.microsoft.com/office/drawing/2014/main" id="{B38E2108-2C1E-47B6-919E-9CF092C2091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7A5F3B50-0822-46BA-8E1D-1A611CD8276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068556EC-EE42-4EFB-8288-FD9AC963C9C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4AE319D0-1156-476C-96D3-7FCC9C640A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7F8DA410-1AF3-49B9-B346-F74920E4B78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93645B7E-CE47-4DEE-BAC3-E679FAE32E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B87496D4-C9A9-4E1A-8691-291EC80A869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C90AFDC9-B871-45FF-B813-C1F64C02CE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F97BEBAE-9F2C-49B6-A8AC-9E8A151CF4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8C2D7FB2-425A-4320-9A04-3B28C18B050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552105BB-C060-4865-BDBE-C7453D62585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E09E4FEC-E9BA-4A49-BEF1-2B6C6557A9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FDBA0C70-0EEF-4029-8297-CD8BC1F8E18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F5656387-996A-4D87-B065-D8F86B144B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a:extLst>
            <a:ext uri="{FF2B5EF4-FFF2-40B4-BE49-F238E27FC236}">
              <a16:creationId xmlns:a16="http://schemas.microsoft.com/office/drawing/2014/main" id="{87AEEA87-E7AF-4085-B3E9-8476B53E732A}"/>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DC491D69-FAD7-4D53-9550-5BB2DF8E9F02}"/>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a:extLst>
            <a:ext uri="{FF2B5EF4-FFF2-40B4-BE49-F238E27FC236}">
              <a16:creationId xmlns:a16="http://schemas.microsoft.com/office/drawing/2014/main" id="{807854B4-1A38-448E-814F-76841B4D7676}"/>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F52BBDED-B130-4C65-9070-C6F08936B866}"/>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a:extLst>
            <a:ext uri="{FF2B5EF4-FFF2-40B4-BE49-F238E27FC236}">
              <a16:creationId xmlns:a16="http://schemas.microsoft.com/office/drawing/2014/main" id="{5A75DB2E-2B86-4109-BD83-850CD8FCEF76}"/>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89F3A326-1344-45E6-A0C2-6B82E0A036E0}"/>
            </a:ext>
          </a:extLst>
        </xdr:cNvPr>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a:extLst>
            <a:ext uri="{FF2B5EF4-FFF2-40B4-BE49-F238E27FC236}">
              <a16:creationId xmlns:a16="http://schemas.microsoft.com/office/drawing/2014/main" id="{5811B9C2-4CF6-4188-A220-5E0ECA485495}"/>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a:extLst>
            <a:ext uri="{FF2B5EF4-FFF2-40B4-BE49-F238E27FC236}">
              <a16:creationId xmlns:a16="http://schemas.microsoft.com/office/drawing/2014/main" id="{372864F5-38FB-4154-AF48-C0A9D950C569}"/>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a:extLst>
            <a:ext uri="{FF2B5EF4-FFF2-40B4-BE49-F238E27FC236}">
              <a16:creationId xmlns:a16="http://schemas.microsoft.com/office/drawing/2014/main" id="{3D13691B-8758-4050-9A61-0078B09F9D51}"/>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a:extLst>
            <a:ext uri="{FF2B5EF4-FFF2-40B4-BE49-F238E27FC236}">
              <a16:creationId xmlns:a16="http://schemas.microsoft.com/office/drawing/2014/main" id="{5795D5FF-EBFC-431D-9C94-FF571B2CB179}"/>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5B3F0D3B-F099-4D34-9A54-940F8D1C90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28FDE4F-63F3-4C6D-AB68-9771722482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1E48F0B-86E8-4678-9FCC-4602D8935B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B2B592B-395E-492C-9287-180D9AB58C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0DD2214-63CB-4349-952D-014C4C64FE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507" name="楕円 506">
          <a:extLst>
            <a:ext uri="{FF2B5EF4-FFF2-40B4-BE49-F238E27FC236}">
              <a16:creationId xmlns:a16="http://schemas.microsoft.com/office/drawing/2014/main" id="{09BCDBD0-86F0-4C42-AC6F-5A8036701596}"/>
            </a:ext>
          </a:extLst>
        </xdr:cNvPr>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32402</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02A23178-1077-4A53-87A0-C81022BD52A9}"/>
            </a:ext>
          </a:extLst>
        </xdr:cNvPr>
        <xdr:cNvSpPr txBox="1"/>
      </xdr:nvSpPr>
      <xdr:spPr>
        <a:xfrm>
          <a:off x="163576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09" name="楕円 508">
          <a:extLst>
            <a:ext uri="{FF2B5EF4-FFF2-40B4-BE49-F238E27FC236}">
              <a16:creationId xmlns:a16="http://schemas.microsoft.com/office/drawing/2014/main" id="{2ACAA08C-5896-4F4A-BD36-90399A559BFD}"/>
            </a:ext>
          </a:extLst>
        </xdr:cNvPr>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148590</xdr:rowOff>
    </xdr:to>
    <xdr:cxnSp macro="">
      <xdr:nvCxnSpPr>
        <xdr:cNvPr id="510" name="直線コネクタ 509">
          <a:extLst>
            <a:ext uri="{FF2B5EF4-FFF2-40B4-BE49-F238E27FC236}">
              <a16:creationId xmlns:a16="http://schemas.microsoft.com/office/drawing/2014/main" id="{5D784B2C-14A8-4200-8149-F82C50E87BCB}"/>
            </a:ext>
          </a:extLst>
        </xdr:cNvPr>
        <xdr:cNvCxnSpPr/>
      </xdr:nvCxnSpPr>
      <xdr:spPr>
        <a:xfrm flipV="1">
          <a:off x="15481300" y="102203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511" name="楕円 510">
          <a:extLst>
            <a:ext uri="{FF2B5EF4-FFF2-40B4-BE49-F238E27FC236}">
              <a16:creationId xmlns:a16="http://schemas.microsoft.com/office/drawing/2014/main" id="{485BDBE4-DD34-4374-9D87-5B7A841942E7}"/>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15240</xdr:rowOff>
    </xdr:to>
    <xdr:cxnSp macro="">
      <xdr:nvCxnSpPr>
        <xdr:cNvPr id="512" name="直線コネクタ 511">
          <a:extLst>
            <a:ext uri="{FF2B5EF4-FFF2-40B4-BE49-F238E27FC236}">
              <a16:creationId xmlns:a16="http://schemas.microsoft.com/office/drawing/2014/main" id="{2F9DFE92-7467-4220-B753-89E02A3FA58C}"/>
            </a:ext>
          </a:extLst>
        </xdr:cNvPr>
        <xdr:cNvCxnSpPr/>
      </xdr:nvCxnSpPr>
      <xdr:spPr>
        <a:xfrm flipV="1">
          <a:off x="14592300" y="1026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13" name="楕円 512">
          <a:extLst>
            <a:ext uri="{FF2B5EF4-FFF2-40B4-BE49-F238E27FC236}">
              <a16:creationId xmlns:a16="http://schemas.microsoft.com/office/drawing/2014/main" id="{03056F84-192F-4383-9A01-DAB85B22711F}"/>
            </a:ext>
          </a:extLst>
        </xdr:cNvPr>
        <xdr:cNvSpPr/>
      </xdr:nvSpPr>
      <xdr:spPr>
        <a:xfrm>
          <a:off x="1365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15240</xdr:rowOff>
    </xdr:to>
    <xdr:cxnSp macro="">
      <xdr:nvCxnSpPr>
        <xdr:cNvPr id="514" name="直線コネクタ 513">
          <a:extLst>
            <a:ext uri="{FF2B5EF4-FFF2-40B4-BE49-F238E27FC236}">
              <a16:creationId xmlns:a16="http://schemas.microsoft.com/office/drawing/2014/main" id="{C9967541-8695-4D63-8F45-8FD7A8DCA34E}"/>
            </a:ext>
          </a:extLst>
        </xdr:cNvPr>
        <xdr:cNvCxnSpPr/>
      </xdr:nvCxnSpPr>
      <xdr:spPr>
        <a:xfrm>
          <a:off x="13703300" y="1030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5" name="n_1aveValue【学校施設】&#10;有形固定資産減価償却率">
          <a:extLst>
            <a:ext uri="{FF2B5EF4-FFF2-40B4-BE49-F238E27FC236}">
              <a16:creationId xmlns:a16="http://schemas.microsoft.com/office/drawing/2014/main" id="{53F95DA8-46E1-4084-82CF-0126BC240545}"/>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6" name="n_2aveValue【学校施設】&#10;有形固定資産減価償却率">
          <a:extLst>
            <a:ext uri="{FF2B5EF4-FFF2-40B4-BE49-F238E27FC236}">
              <a16:creationId xmlns:a16="http://schemas.microsoft.com/office/drawing/2014/main" id="{7360835D-9695-4E8A-B496-8CD757BCB576}"/>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7" name="n_3aveValue【学校施設】&#10;有形固定資産減価償却率">
          <a:extLst>
            <a:ext uri="{FF2B5EF4-FFF2-40B4-BE49-F238E27FC236}">
              <a16:creationId xmlns:a16="http://schemas.microsoft.com/office/drawing/2014/main" id="{7323D038-D846-4680-8DCB-E58DCBF844CF}"/>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518" name="n_1mainValue【学校施設】&#10;有形固定資産減価償却率">
          <a:extLst>
            <a:ext uri="{FF2B5EF4-FFF2-40B4-BE49-F238E27FC236}">
              <a16:creationId xmlns:a16="http://schemas.microsoft.com/office/drawing/2014/main" id="{18B4459D-C87D-491B-A6D0-3BB2083326AB}"/>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519" name="n_2mainValue【学校施設】&#10;有形固定資産減価償却率">
          <a:extLst>
            <a:ext uri="{FF2B5EF4-FFF2-40B4-BE49-F238E27FC236}">
              <a16:creationId xmlns:a16="http://schemas.microsoft.com/office/drawing/2014/main" id="{1964307C-6BF0-477C-B760-1C93FC318EA7}"/>
            </a:ext>
          </a:extLst>
        </xdr:cNvPr>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20" name="n_3mainValue【学校施設】&#10;有形固定資産減価償却率">
          <a:extLst>
            <a:ext uri="{FF2B5EF4-FFF2-40B4-BE49-F238E27FC236}">
              <a16:creationId xmlns:a16="http://schemas.microsoft.com/office/drawing/2014/main" id="{8179E58F-D598-44A3-98F3-793A42399553}"/>
            </a:ext>
          </a:extLst>
        </xdr:cNvPr>
        <xdr:cNvSpPr txBox="1"/>
      </xdr:nvSpPr>
      <xdr:spPr>
        <a:xfrm>
          <a:off x="13500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B3228515-0FC5-4979-B3F2-E274338E93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6F653CE0-4E97-4796-9346-728FAB0EA4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EE53B18D-EEE0-4D07-A178-25ECC59F47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791033BA-68BB-4E3D-B274-098FA8E405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1BBBAC91-590B-4619-AFA4-0B51E7F872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C08EC507-7251-4A80-BF97-6CCD8B90BD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7EFA00E5-E1FF-43D6-B436-FA97B95859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93D1092C-CF23-4CCE-8EA8-34E4322E97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BA3B627B-09D8-4C4B-B837-2CCFB7F1C4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EADEE26C-181B-4BED-AD28-AAB47ACABE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00BB9897-0DE4-4628-B82B-1970F7BC130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898C7EFD-C103-43A5-88C4-14DB9E45C49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4D9454CB-BBD7-42E7-950B-9CED603818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C8074FC7-E256-4B04-99D0-9FB78D554A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FAC51BF7-7F8E-4DF7-9BE7-E05E85D2F3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F8C27244-5591-45F7-A34E-97FF6AC0D80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699D7664-FAC1-402C-932F-E65C776CA3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a:extLst>
            <a:ext uri="{FF2B5EF4-FFF2-40B4-BE49-F238E27FC236}">
              <a16:creationId xmlns:a16="http://schemas.microsoft.com/office/drawing/2014/main" id="{C7AD1E9E-4C7C-4F7B-B9A1-A43341547D5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70411C95-0900-4891-98EE-6AEE77A0D5B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A62719D1-1D30-4892-9CE1-E6F6ECA3C46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D2941FA6-0CB0-42A0-9E64-374561BF8C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856DA90E-E7E0-4C56-AF36-0DE9630FAD1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041C55F9-AF25-40B3-B34A-FF1C2A8C49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a:extLst>
            <a:ext uri="{FF2B5EF4-FFF2-40B4-BE49-F238E27FC236}">
              <a16:creationId xmlns:a16="http://schemas.microsoft.com/office/drawing/2014/main" id="{2874F5D1-C017-4279-9E59-95D95DDE02A6}"/>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a:extLst>
            <a:ext uri="{FF2B5EF4-FFF2-40B4-BE49-F238E27FC236}">
              <a16:creationId xmlns:a16="http://schemas.microsoft.com/office/drawing/2014/main" id="{C82B6FF8-8998-42B5-9A7E-C283365324D2}"/>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a:extLst>
            <a:ext uri="{FF2B5EF4-FFF2-40B4-BE49-F238E27FC236}">
              <a16:creationId xmlns:a16="http://schemas.microsoft.com/office/drawing/2014/main" id="{73736D9D-7DD4-468B-9ED9-1A20AE250807}"/>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a:extLst>
            <a:ext uri="{FF2B5EF4-FFF2-40B4-BE49-F238E27FC236}">
              <a16:creationId xmlns:a16="http://schemas.microsoft.com/office/drawing/2014/main" id="{4B2D5AD3-E394-425C-8DE4-A33A7FA2FA43}"/>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a:extLst>
            <a:ext uri="{FF2B5EF4-FFF2-40B4-BE49-F238E27FC236}">
              <a16:creationId xmlns:a16="http://schemas.microsoft.com/office/drawing/2014/main" id="{A2F2BE28-3D15-4072-9EFE-247E25C1A10B}"/>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a:extLst>
            <a:ext uri="{FF2B5EF4-FFF2-40B4-BE49-F238E27FC236}">
              <a16:creationId xmlns:a16="http://schemas.microsoft.com/office/drawing/2014/main" id="{DDAD59A3-0A34-49AD-AF33-2E3E5BD149A1}"/>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a:extLst>
            <a:ext uri="{FF2B5EF4-FFF2-40B4-BE49-F238E27FC236}">
              <a16:creationId xmlns:a16="http://schemas.microsoft.com/office/drawing/2014/main" id="{1D3E9646-A2A1-47E8-877E-68685686340E}"/>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a:extLst>
            <a:ext uri="{FF2B5EF4-FFF2-40B4-BE49-F238E27FC236}">
              <a16:creationId xmlns:a16="http://schemas.microsoft.com/office/drawing/2014/main" id="{380C4D95-9DED-4452-8BA6-769B5187ED76}"/>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a:extLst>
            <a:ext uri="{FF2B5EF4-FFF2-40B4-BE49-F238E27FC236}">
              <a16:creationId xmlns:a16="http://schemas.microsoft.com/office/drawing/2014/main" id="{7887A9DF-970D-4948-9854-A355BFF665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a:extLst>
            <a:ext uri="{FF2B5EF4-FFF2-40B4-BE49-F238E27FC236}">
              <a16:creationId xmlns:a16="http://schemas.microsoft.com/office/drawing/2014/main" id="{2EA88EAD-58F4-4823-8D4C-C0B96A4FF63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1C5271C-4E62-4B01-AF47-E8F9A6A998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90B833D5-CDA8-4A34-B941-84F3AAFC12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4648E47-9C35-4084-8448-9373C1021C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B473FF3-B011-4C2D-B241-DD65112197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F1AADE3C-7A3F-4762-A288-CCD5010736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24181</xdr:rowOff>
    </xdr:from>
    <xdr:to>
      <xdr:col>116</xdr:col>
      <xdr:colOff>114300</xdr:colOff>
      <xdr:row>63</xdr:row>
      <xdr:rowOff>125781</xdr:rowOff>
    </xdr:to>
    <xdr:sp macro="" textlink="">
      <xdr:nvSpPr>
        <xdr:cNvPr id="559" name="楕円 558">
          <a:extLst>
            <a:ext uri="{FF2B5EF4-FFF2-40B4-BE49-F238E27FC236}">
              <a16:creationId xmlns:a16="http://schemas.microsoft.com/office/drawing/2014/main" id="{BDDB91D6-4724-4EFB-A385-30EB346C2B19}"/>
            </a:ext>
          </a:extLst>
        </xdr:cNvPr>
        <xdr:cNvSpPr/>
      </xdr:nvSpPr>
      <xdr:spPr>
        <a:xfrm>
          <a:off x="22110700" y="10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110558</xdr:rowOff>
    </xdr:from>
    <xdr:ext cx="469744" cy="259045"/>
    <xdr:sp macro="" textlink="">
      <xdr:nvSpPr>
        <xdr:cNvPr id="560" name="【学校施設】&#10;一人当たり面積該当値テキスト">
          <a:extLst>
            <a:ext uri="{FF2B5EF4-FFF2-40B4-BE49-F238E27FC236}">
              <a16:creationId xmlns:a16="http://schemas.microsoft.com/office/drawing/2014/main" id="{C9A0EC34-78F5-45E1-8F42-2C01CD48D035}"/>
            </a:ext>
          </a:extLst>
        </xdr:cNvPr>
        <xdr:cNvSpPr txBox="1"/>
      </xdr:nvSpPr>
      <xdr:spPr>
        <a:xfrm>
          <a:off x="22199600" y="107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27305</xdr:rowOff>
    </xdr:from>
    <xdr:to>
      <xdr:col>112</xdr:col>
      <xdr:colOff>38100</xdr:colOff>
      <xdr:row>63</xdr:row>
      <xdr:rowOff>128905</xdr:rowOff>
    </xdr:to>
    <xdr:sp macro="" textlink="">
      <xdr:nvSpPr>
        <xdr:cNvPr id="561" name="楕円 560">
          <a:extLst>
            <a:ext uri="{FF2B5EF4-FFF2-40B4-BE49-F238E27FC236}">
              <a16:creationId xmlns:a16="http://schemas.microsoft.com/office/drawing/2014/main" id="{13F3DDF8-ED20-48EE-A241-78E3DBB25AC1}"/>
            </a:ext>
          </a:extLst>
        </xdr:cNvPr>
        <xdr:cNvSpPr/>
      </xdr:nvSpPr>
      <xdr:spPr>
        <a:xfrm>
          <a:off x="21272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74981</xdr:rowOff>
    </xdr:from>
    <xdr:to>
      <xdr:col>116</xdr:col>
      <xdr:colOff>63500</xdr:colOff>
      <xdr:row>63</xdr:row>
      <xdr:rowOff>78105</xdr:rowOff>
    </xdr:to>
    <xdr:cxnSp macro="">
      <xdr:nvCxnSpPr>
        <xdr:cNvPr id="562" name="直線コネクタ 561">
          <a:extLst>
            <a:ext uri="{FF2B5EF4-FFF2-40B4-BE49-F238E27FC236}">
              <a16:creationId xmlns:a16="http://schemas.microsoft.com/office/drawing/2014/main" id="{3066D134-A26B-408E-ABCA-D2B5AB87039C}"/>
            </a:ext>
          </a:extLst>
        </xdr:cNvPr>
        <xdr:cNvCxnSpPr/>
      </xdr:nvCxnSpPr>
      <xdr:spPr>
        <a:xfrm flipV="1">
          <a:off x="21323300" y="10876331"/>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30962</xdr:rowOff>
    </xdr:from>
    <xdr:to>
      <xdr:col>107</xdr:col>
      <xdr:colOff>101600</xdr:colOff>
      <xdr:row>63</xdr:row>
      <xdr:rowOff>132562</xdr:rowOff>
    </xdr:to>
    <xdr:sp macro="" textlink="">
      <xdr:nvSpPr>
        <xdr:cNvPr id="563" name="楕円 562">
          <a:extLst>
            <a:ext uri="{FF2B5EF4-FFF2-40B4-BE49-F238E27FC236}">
              <a16:creationId xmlns:a16="http://schemas.microsoft.com/office/drawing/2014/main" id="{E6F2F2B1-C85D-4F16-95B0-C1C8BEB5EA99}"/>
            </a:ext>
          </a:extLst>
        </xdr:cNvPr>
        <xdr:cNvSpPr/>
      </xdr:nvSpPr>
      <xdr:spPr>
        <a:xfrm>
          <a:off x="20383500" y="10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78105</xdr:rowOff>
    </xdr:from>
    <xdr:to>
      <xdr:col>111</xdr:col>
      <xdr:colOff>177800</xdr:colOff>
      <xdr:row>63</xdr:row>
      <xdr:rowOff>81762</xdr:rowOff>
    </xdr:to>
    <xdr:cxnSp macro="">
      <xdr:nvCxnSpPr>
        <xdr:cNvPr id="564" name="直線コネクタ 563">
          <a:extLst>
            <a:ext uri="{FF2B5EF4-FFF2-40B4-BE49-F238E27FC236}">
              <a16:creationId xmlns:a16="http://schemas.microsoft.com/office/drawing/2014/main" id="{ED653F1C-6F5B-44CE-8BBB-F7756EAE3FCE}"/>
            </a:ext>
          </a:extLst>
        </xdr:cNvPr>
        <xdr:cNvCxnSpPr/>
      </xdr:nvCxnSpPr>
      <xdr:spPr>
        <a:xfrm flipV="1">
          <a:off x="20434300" y="108794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33248</xdr:rowOff>
    </xdr:from>
    <xdr:to>
      <xdr:col>102</xdr:col>
      <xdr:colOff>165100</xdr:colOff>
      <xdr:row>63</xdr:row>
      <xdr:rowOff>134848</xdr:rowOff>
    </xdr:to>
    <xdr:sp macro="" textlink="">
      <xdr:nvSpPr>
        <xdr:cNvPr id="565" name="楕円 564">
          <a:extLst>
            <a:ext uri="{FF2B5EF4-FFF2-40B4-BE49-F238E27FC236}">
              <a16:creationId xmlns:a16="http://schemas.microsoft.com/office/drawing/2014/main" id="{C7C7E7CC-C82E-4987-8CEB-C9FBEE1A67BD}"/>
            </a:ext>
          </a:extLst>
        </xdr:cNvPr>
        <xdr:cNvSpPr/>
      </xdr:nvSpPr>
      <xdr:spPr>
        <a:xfrm>
          <a:off x="19494500" y="10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81762</xdr:rowOff>
    </xdr:from>
    <xdr:to>
      <xdr:col>107</xdr:col>
      <xdr:colOff>50800</xdr:colOff>
      <xdr:row>63</xdr:row>
      <xdr:rowOff>84048</xdr:rowOff>
    </xdr:to>
    <xdr:cxnSp macro="">
      <xdr:nvCxnSpPr>
        <xdr:cNvPr id="566" name="直線コネクタ 565">
          <a:extLst>
            <a:ext uri="{FF2B5EF4-FFF2-40B4-BE49-F238E27FC236}">
              <a16:creationId xmlns:a16="http://schemas.microsoft.com/office/drawing/2014/main" id="{06E5D371-F47C-4A7B-9871-2FF6C0E55EED}"/>
            </a:ext>
          </a:extLst>
        </xdr:cNvPr>
        <xdr:cNvCxnSpPr/>
      </xdr:nvCxnSpPr>
      <xdr:spPr>
        <a:xfrm flipV="1">
          <a:off x="19545300" y="108831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7" name="n_1aveValue【学校施設】&#10;一人当たり面積">
          <a:extLst>
            <a:ext uri="{FF2B5EF4-FFF2-40B4-BE49-F238E27FC236}">
              <a16:creationId xmlns:a16="http://schemas.microsoft.com/office/drawing/2014/main" id="{B232ECC3-A365-4176-8CB1-8750804CB6FF}"/>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8" name="n_2aveValue【学校施設】&#10;一人当たり面積">
          <a:extLst>
            <a:ext uri="{FF2B5EF4-FFF2-40B4-BE49-F238E27FC236}">
              <a16:creationId xmlns:a16="http://schemas.microsoft.com/office/drawing/2014/main" id="{262CDF89-F5B0-4B30-92FE-50D8B55052D9}"/>
            </a:ext>
          </a:extLst>
        </xdr:cNvPr>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69" name="n_3aveValue【学校施設】&#10;一人当たり面積">
          <a:extLst>
            <a:ext uri="{FF2B5EF4-FFF2-40B4-BE49-F238E27FC236}">
              <a16:creationId xmlns:a16="http://schemas.microsoft.com/office/drawing/2014/main" id="{9FF656EC-94AC-495E-881F-369B67B3D007}"/>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120032</xdr:rowOff>
    </xdr:from>
    <xdr:ext cx="469744" cy="259045"/>
    <xdr:sp macro="" textlink="">
      <xdr:nvSpPr>
        <xdr:cNvPr id="570" name="n_1mainValue【学校施設】&#10;一人当たり面積">
          <a:extLst>
            <a:ext uri="{FF2B5EF4-FFF2-40B4-BE49-F238E27FC236}">
              <a16:creationId xmlns:a16="http://schemas.microsoft.com/office/drawing/2014/main" id="{CD36B9D4-E8E4-4451-B973-0F69F39D72CC}"/>
            </a:ext>
          </a:extLst>
        </xdr:cNvPr>
        <xdr:cNvSpPr txBox="1"/>
      </xdr:nvSpPr>
      <xdr:spPr>
        <a:xfrm>
          <a:off x="21075727" y="1092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123689</xdr:rowOff>
    </xdr:from>
    <xdr:ext cx="469744" cy="259045"/>
    <xdr:sp macro="" textlink="">
      <xdr:nvSpPr>
        <xdr:cNvPr id="571" name="n_2mainValue【学校施設】&#10;一人当たり面積">
          <a:extLst>
            <a:ext uri="{FF2B5EF4-FFF2-40B4-BE49-F238E27FC236}">
              <a16:creationId xmlns:a16="http://schemas.microsoft.com/office/drawing/2014/main" id="{7F7E852D-F3BF-4485-82B4-E65789B290B6}"/>
            </a:ext>
          </a:extLst>
        </xdr:cNvPr>
        <xdr:cNvSpPr txBox="1"/>
      </xdr:nvSpPr>
      <xdr:spPr>
        <a:xfrm>
          <a:off x="20199427" y="1092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125975</xdr:rowOff>
    </xdr:from>
    <xdr:ext cx="469744" cy="259045"/>
    <xdr:sp macro="" textlink="">
      <xdr:nvSpPr>
        <xdr:cNvPr id="572" name="n_3mainValue【学校施設】&#10;一人当たり面積">
          <a:extLst>
            <a:ext uri="{FF2B5EF4-FFF2-40B4-BE49-F238E27FC236}">
              <a16:creationId xmlns:a16="http://schemas.microsoft.com/office/drawing/2014/main" id="{9D4AE8F2-0BD2-40E6-9585-BA2E340EE92D}"/>
            </a:ext>
          </a:extLst>
        </xdr:cNvPr>
        <xdr:cNvSpPr txBox="1"/>
      </xdr:nvSpPr>
      <xdr:spPr>
        <a:xfrm>
          <a:off x="19310427" y="10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2C040E3E-ADA8-4B6B-98D5-EF13226F36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DBB38329-272F-4A4F-ADC0-BD86D55804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F17FA724-4171-4B8C-97EA-6118F2D74C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CAC18E89-CF67-4F00-87CE-F5B8F891F9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29F75FE7-3E7A-458E-A560-BEFC92EBF4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20939C03-4ED1-4772-8EEB-60426C1ACB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6045075-731C-4822-B614-4CCBEACBD6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CE1087B3-555F-4A8C-9C9B-03DB7905D92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B85E0AD-DE77-4CEB-A6F0-0822D00BA6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2A6B16F9-0D39-4364-973F-5B56616AD9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129FF9C5-DA6B-454F-A92C-200DD33BF9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ECA7F6E2-33B2-46AF-ABA4-148C4A9F02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E8EC3728-C2ED-4B03-BCD8-C20A41C9E6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FBD3AE21-4657-45FA-9B48-A0D07347AF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F8438EA8-89D6-4EE0-B121-B62D35B494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A581CF22-E731-40F3-AAAA-B7CFB029D2D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99846446-0702-4F9D-B170-D5C20ED663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12B4B343-772D-4639-83E1-143E7911FB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4DF69A6C-DDDD-4D71-9975-84F1EA52EF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7B5BE2E8-ADF3-4D9C-A74E-E94DBAF376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B5222ECE-631B-4C2E-86B8-54A09D82E1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74D5BAAF-B46B-4408-9EAA-AF29C08E3F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7F000450-33DF-40F8-A6A2-997F04F61C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F5EDDED4-5F33-4951-8678-A4CB6273EF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22DF294B-96EA-4A68-BA6C-FC2AF0F2CA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603E851C-2741-4814-ABA1-8D99A5C4E7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9" name="テキスト ボックス 598">
          <a:extLst>
            <a:ext uri="{FF2B5EF4-FFF2-40B4-BE49-F238E27FC236}">
              <a16:creationId xmlns:a16="http://schemas.microsoft.com/office/drawing/2014/main" id="{2D5224F2-AC08-4D65-ADE2-67747FDF0A34}"/>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0" name="直線コネクタ 599">
          <a:extLst>
            <a:ext uri="{FF2B5EF4-FFF2-40B4-BE49-F238E27FC236}">
              <a16:creationId xmlns:a16="http://schemas.microsoft.com/office/drawing/2014/main" id="{1E69D1DA-F6B6-45C5-B9D3-70D56838083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1" name="テキスト ボックス 600">
          <a:extLst>
            <a:ext uri="{FF2B5EF4-FFF2-40B4-BE49-F238E27FC236}">
              <a16:creationId xmlns:a16="http://schemas.microsoft.com/office/drawing/2014/main" id="{9AFD8A35-D540-4D15-B12C-A3751D49FA81}"/>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2" name="直線コネクタ 601">
          <a:extLst>
            <a:ext uri="{FF2B5EF4-FFF2-40B4-BE49-F238E27FC236}">
              <a16:creationId xmlns:a16="http://schemas.microsoft.com/office/drawing/2014/main" id="{72A0C360-E69D-46B6-8A51-54A5FB38AE9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3" name="テキスト ボックス 602">
          <a:extLst>
            <a:ext uri="{FF2B5EF4-FFF2-40B4-BE49-F238E27FC236}">
              <a16:creationId xmlns:a16="http://schemas.microsoft.com/office/drawing/2014/main" id="{77DAB4E7-3E82-4F67-8C05-DD28C3D8DC1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4" name="直線コネクタ 603">
          <a:extLst>
            <a:ext uri="{FF2B5EF4-FFF2-40B4-BE49-F238E27FC236}">
              <a16:creationId xmlns:a16="http://schemas.microsoft.com/office/drawing/2014/main" id="{A7B4B945-3B35-4FAA-84CE-D631C9E43F0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5" name="テキスト ボックス 604">
          <a:extLst>
            <a:ext uri="{FF2B5EF4-FFF2-40B4-BE49-F238E27FC236}">
              <a16:creationId xmlns:a16="http://schemas.microsoft.com/office/drawing/2014/main" id="{47634890-7C12-4D04-A346-EDAC862186D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6" name="直線コネクタ 605">
          <a:extLst>
            <a:ext uri="{FF2B5EF4-FFF2-40B4-BE49-F238E27FC236}">
              <a16:creationId xmlns:a16="http://schemas.microsoft.com/office/drawing/2014/main" id="{7C0E4DCD-19C2-45D9-A5C8-51B77077660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7" name="テキスト ボックス 606">
          <a:extLst>
            <a:ext uri="{FF2B5EF4-FFF2-40B4-BE49-F238E27FC236}">
              <a16:creationId xmlns:a16="http://schemas.microsoft.com/office/drawing/2014/main" id="{AB528E00-3FE1-4AB7-9B2A-294A83A2EC2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A06464DE-A7CB-4EF2-8C46-DE6E5C5B2B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963E815E-A34C-4BFD-86C6-0C6FD476E3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a:extLst>
            <a:ext uri="{FF2B5EF4-FFF2-40B4-BE49-F238E27FC236}">
              <a16:creationId xmlns:a16="http://schemas.microsoft.com/office/drawing/2014/main" id="{26B77020-D232-4668-858A-5F1048EFD2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11" name="直線コネクタ 610">
          <a:extLst>
            <a:ext uri="{FF2B5EF4-FFF2-40B4-BE49-F238E27FC236}">
              <a16:creationId xmlns:a16="http://schemas.microsoft.com/office/drawing/2014/main" id="{8657E444-F1C3-457D-8D73-01F8A3007396}"/>
            </a:ext>
          </a:extLst>
        </xdr:cNvPr>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12" name="【公民館】&#10;有形固定資産減価償却率最小値テキスト">
          <a:extLst>
            <a:ext uri="{FF2B5EF4-FFF2-40B4-BE49-F238E27FC236}">
              <a16:creationId xmlns:a16="http://schemas.microsoft.com/office/drawing/2014/main" id="{24EE2182-EFFE-43DA-AB87-A36A5C4B85BE}"/>
            </a:ext>
          </a:extLst>
        </xdr:cNvPr>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613" name="直線コネクタ 612">
          <a:extLst>
            <a:ext uri="{FF2B5EF4-FFF2-40B4-BE49-F238E27FC236}">
              <a16:creationId xmlns:a16="http://schemas.microsoft.com/office/drawing/2014/main" id="{A9E0758B-212F-4831-8FD7-1E2C48BAC4E2}"/>
            </a:ext>
          </a:extLst>
        </xdr:cNvPr>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4" name="【公民館】&#10;有形固定資産減価償却率最大値テキスト">
          <a:extLst>
            <a:ext uri="{FF2B5EF4-FFF2-40B4-BE49-F238E27FC236}">
              <a16:creationId xmlns:a16="http://schemas.microsoft.com/office/drawing/2014/main" id="{AAD505AD-E8CF-4C38-BADA-1D0B75C93B9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5" name="直線コネクタ 614">
          <a:extLst>
            <a:ext uri="{FF2B5EF4-FFF2-40B4-BE49-F238E27FC236}">
              <a16:creationId xmlns:a16="http://schemas.microsoft.com/office/drawing/2014/main" id="{D6BF3F96-6282-4DA3-8F3E-70ABEB586F9D}"/>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616" name="【公民館】&#10;有形固定資産減価償却率平均値テキスト">
          <a:extLst>
            <a:ext uri="{FF2B5EF4-FFF2-40B4-BE49-F238E27FC236}">
              <a16:creationId xmlns:a16="http://schemas.microsoft.com/office/drawing/2014/main" id="{08570E54-D4F3-401A-9E2D-B1392C52988F}"/>
            </a:ext>
          </a:extLst>
        </xdr:cNvPr>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17" name="フローチャート: 判断 616">
          <a:extLst>
            <a:ext uri="{FF2B5EF4-FFF2-40B4-BE49-F238E27FC236}">
              <a16:creationId xmlns:a16="http://schemas.microsoft.com/office/drawing/2014/main" id="{B0FC146B-578E-454E-8744-8DBBFD47ADB2}"/>
            </a:ext>
          </a:extLst>
        </xdr:cNvPr>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18" name="フローチャート: 判断 617">
          <a:extLst>
            <a:ext uri="{FF2B5EF4-FFF2-40B4-BE49-F238E27FC236}">
              <a16:creationId xmlns:a16="http://schemas.microsoft.com/office/drawing/2014/main" id="{A2B56401-EA4A-4150-952E-FC92E2BDEB06}"/>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19" name="フローチャート: 判断 618">
          <a:extLst>
            <a:ext uri="{FF2B5EF4-FFF2-40B4-BE49-F238E27FC236}">
              <a16:creationId xmlns:a16="http://schemas.microsoft.com/office/drawing/2014/main" id="{CC46765A-3222-43F6-87C0-BA5C9EED2C6A}"/>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20" name="フローチャート: 判断 619">
          <a:extLst>
            <a:ext uri="{FF2B5EF4-FFF2-40B4-BE49-F238E27FC236}">
              <a16:creationId xmlns:a16="http://schemas.microsoft.com/office/drawing/2014/main" id="{C2692136-CF8F-48E4-A5A4-3955A31417C8}"/>
            </a:ext>
          </a:extLst>
        </xdr:cNvPr>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9A32D576-C501-4BE8-805B-CBC164753B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68BF8EBF-CE0A-4B49-AD8E-98743A2284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DCB08881-A6C6-4EF1-9B68-B0CBDE4016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58C94DA5-4C35-4DAB-B554-0C53715F62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AB9E121B-6AC3-45D1-A08F-FF91C32D09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26" name="楕円 625">
          <a:extLst>
            <a:ext uri="{FF2B5EF4-FFF2-40B4-BE49-F238E27FC236}">
              <a16:creationId xmlns:a16="http://schemas.microsoft.com/office/drawing/2014/main" id="{99E2D9A6-477B-4AF1-B4BB-EAD3FEC70708}"/>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27" name="【公民館】&#10;有形固定資産減価償却率該当値テキスト">
          <a:extLst>
            <a:ext uri="{FF2B5EF4-FFF2-40B4-BE49-F238E27FC236}">
              <a16:creationId xmlns:a16="http://schemas.microsoft.com/office/drawing/2014/main" id="{C0F2BBFD-9581-4A0C-B76C-03B04D86A374}"/>
            </a:ext>
          </a:extLst>
        </xdr:cNvPr>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628" name="楕円 627">
          <a:extLst>
            <a:ext uri="{FF2B5EF4-FFF2-40B4-BE49-F238E27FC236}">
              <a16:creationId xmlns:a16="http://schemas.microsoft.com/office/drawing/2014/main" id="{50F2D10B-0B4E-4A6C-A003-AAF7762DA3D9}"/>
            </a:ext>
          </a:extLst>
        </xdr:cNvPr>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30480</xdr:rowOff>
    </xdr:to>
    <xdr:cxnSp macro="">
      <xdr:nvCxnSpPr>
        <xdr:cNvPr id="629" name="直線コネクタ 628">
          <a:extLst>
            <a:ext uri="{FF2B5EF4-FFF2-40B4-BE49-F238E27FC236}">
              <a16:creationId xmlns:a16="http://schemas.microsoft.com/office/drawing/2014/main" id="{5771BCC7-F6AA-4767-80BD-CAE702C86619}"/>
            </a:ext>
          </a:extLst>
        </xdr:cNvPr>
        <xdr:cNvCxnSpPr/>
      </xdr:nvCxnSpPr>
      <xdr:spPr>
        <a:xfrm flipV="1">
          <a:off x="15481300" y="17815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30" name="楕円 629">
          <a:extLst>
            <a:ext uri="{FF2B5EF4-FFF2-40B4-BE49-F238E27FC236}">
              <a16:creationId xmlns:a16="http://schemas.microsoft.com/office/drawing/2014/main" id="{18C82B1E-EDBE-47D6-AA69-FDA6E9A9C5AA}"/>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76200</xdr:rowOff>
    </xdr:to>
    <xdr:cxnSp macro="">
      <xdr:nvCxnSpPr>
        <xdr:cNvPr id="631" name="直線コネクタ 630">
          <a:extLst>
            <a:ext uri="{FF2B5EF4-FFF2-40B4-BE49-F238E27FC236}">
              <a16:creationId xmlns:a16="http://schemas.microsoft.com/office/drawing/2014/main" id="{7533C991-6574-465B-ABDA-2A8247CC35DF}"/>
            </a:ext>
          </a:extLst>
        </xdr:cNvPr>
        <xdr:cNvCxnSpPr/>
      </xdr:nvCxnSpPr>
      <xdr:spPr>
        <a:xfrm flipV="1">
          <a:off x="14592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32" name="楕円 631">
          <a:extLst>
            <a:ext uri="{FF2B5EF4-FFF2-40B4-BE49-F238E27FC236}">
              <a16:creationId xmlns:a16="http://schemas.microsoft.com/office/drawing/2014/main" id="{28149E69-B1AF-4F31-81F7-457489C32B23}"/>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76200</xdr:rowOff>
    </xdr:to>
    <xdr:cxnSp macro="">
      <xdr:nvCxnSpPr>
        <xdr:cNvPr id="633" name="直線コネクタ 632">
          <a:extLst>
            <a:ext uri="{FF2B5EF4-FFF2-40B4-BE49-F238E27FC236}">
              <a16:creationId xmlns:a16="http://schemas.microsoft.com/office/drawing/2014/main" id="{090A7A22-85E8-4890-AE4B-469F60CC11D4}"/>
            </a:ext>
          </a:extLst>
        </xdr:cNvPr>
        <xdr:cNvCxnSpPr/>
      </xdr:nvCxnSpPr>
      <xdr:spPr>
        <a:xfrm>
          <a:off x="13703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34" name="n_1aveValue【公民館】&#10;有形固定資産減価償却率">
          <a:extLst>
            <a:ext uri="{FF2B5EF4-FFF2-40B4-BE49-F238E27FC236}">
              <a16:creationId xmlns:a16="http://schemas.microsoft.com/office/drawing/2014/main" id="{41877D6E-B89C-49A4-9C8E-844BFC540477}"/>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35" name="n_2aveValue【公民館】&#10;有形固定資産減価償却率">
          <a:extLst>
            <a:ext uri="{FF2B5EF4-FFF2-40B4-BE49-F238E27FC236}">
              <a16:creationId xmlns:a16="http://schemas.microsoft.com/office/drawing/2014/main" id="{830BB194-0A5D-4105-A2D9-8F0376BC2BAE}"/>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636" name="n_3aveValue【公民館】&#10;有形固定資産減価償却率">
          <a:extLst>
            <a:ext uri="{FF2B5EF4-FFF2-40B4-BE49-F238E27FC236}">
              <a16:creationId xmlns:a16="http://schemas.microsoft.com/office/drawing/2014/main" id="{02A9A1EB-DC2A-46B4-9FDA-3F9E2575C536}"/>
            </a:ext>
          </a:extLst>
        </xdr:cNvPr>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637" name="n_1mainValue【公民館】&#10;有形固定資産減価償却率">
          <a:extLst>
            <a:ext uri="{FF2B5EF4-FFF2-40B4-BE49-F238E27FC236}">
              <a16:creationId xmlns:a16="http://schemas.microsoft.com/office/drawing/2014/main" id="{A741720C-073B-4C4F-A989-500E2B70C8E8}"/>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38" name="n_2mainValue【公民館】&#10;有形固定資産減価償却率">
          <a:extLst>
            <a:ext uri="{FF2B5EF4-FFF2-40B4-BE49-F238E27FC236}">
              <a16:creationId xmlns:a16="http://schemas.microsoft.com/office/drawing/2014/main" id="{27E044AF-F204-4F60-BCAC-35E0B43EB460}"/>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39" name="n_3mainValue【公民館】&#10;有形固定資産減価償却率">
          <a:extLst>
            <a:ext uri="{FF2B5EF4-FFF2-40B4-BE49-F238E27FC236}">
              <a16:creationId xmlns:a16="http://schemas.microsoft.com/office/drawing/2014/main" id="{A8A24C40-2DC7-4ADA-9515-29AC11267D34}"/>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BADC401C-3B4C-453B-B3E8-1616CF1241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AA26486A-FBE4-445E-9709-97D0882E0F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4FECD05D-E7AD-4D11-8017-C424F38AFC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8C3589A3-A67D-41A9-9410-49ACB47F2F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2D385008-DD5E-4A2A-9BBE-53D7BCE0F6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9D18FC21-FED2-4A75-8751-AFCB6BDD8B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DA6F55D4-7606-43B1-8E4D-D682AA8D6D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CDC73822-EFD9-447B-983C-42404A2D85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26BB0140-896E-4949-AD72-63615547B4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F790182D-CFC8-4E05-A222-B643AD075A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a:extLst>
            <a:ext uri="{FF2B5EF4-FFF2-40B4-BE49-F238E27FC236}">
              <a16:creationId xmlns:a16="http://schemas.microsoft.com/office/drawing/2014/main" id="{2E19B9C7-A4AA-4515-8DEC-29AEB3BE477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1DE823F7-09C5-4CFF-B958-CC7707AF16C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a:extLst>
            <a:ext uri="{FF2B5EF4-FFF2-40B4-BE49-F238E27FC236}">
              <a16:creationId xmlns:a16="http://schemas.microsoft.com/office/drawing/2014/main" id="{5632DD2A-539C-4CEF-B3DD-9404A9069D3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3" name="テキスト ボックス 652">
          <a:extLst>
            <a:ext uri="{FF2B5EF4-FFF2-40B4-BE49-F238E27FC236}">
              <a16:creationId xmlns:a16="http://schemas.microsoft.com/office/drawing/2014/main" id="{D1E2EB25-E7CA-41EE-B28D-D659EECACC1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a:extLst>
            <a:ext uri="{FF2B5EF4-FFF2-40B4-BE49-F238E27FC236}">
              <a16:creationId xmlns:a16="http://schemas.microsoft.com/office/drawing/2014/main" id="{A5883637-7240-41A5-868E-048C6D615BE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5" name="テキスト ボックス 654">
          <a:extLst>
            <a:ext uri="{FF2B5EF4-FFF2-40B4-BE49-F238E27FC236}">
              <a16:creationId xmlns:a16="http://schemas.microsoft.com/office/drawing/2014/main" id="{3E8E68A6-D97B-46F2-855F-A5109434A7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a:extLst>
            <a:ext uri="{FF2B5EF4-FFF2-40B4-BE49-F238E27FC236}">
              <a16:creationId xmlns:a16="http://schemas.microsoft.com/office/drawing/2014/main" id="{7D117642-8F20-41CA-835F-B0CA82EE3A5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7" name="テキスト ボックス 656">
          <a:extLst>
            <a:ext uri="{FF2B5EF4-FFF2-40B4-BE49-F238E27FC236}">
              <a16:creationId xmlns:a16="http://schemas.microsoft.com/office/drawing/2014/main" id="{D398FBAA-CD4C-4ED6-A159-DFDEB3746A8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130B4CA8-8247-4C2D-8C42-1E5CD6CDA5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3B3B272D-66C4-4AE3-8521-CBC77FE177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a:extLst>
            <a:ext uri="{FF2B5EF4-FFF2-40B4-BE49-F238E27FC236}">
              <a16:creationId xmlns:a16="http://schemas.microsoft.com/office/drawing/2014/main" id="{4C3D1B51-8B4E-4BCA-B95E-D94687ED81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661" name="直線コネクタ 660">
          <a:extLst>
            <a:ext uri="{FF2B5EF4-FFF2-40B4-BE49-F238E27FC236}">
              <a16:creationId xmlns:a16="http://schemas.microsoft.com/office/drawing/2014/main" id="{54311E54-CA3B-4DD2-9F6F-6518955D1EA5}"/>
            </a:ext>
          </a:extLst>
        </xdr:cNvPr>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662" name="【公民館】&#10;一人当たり面積最小値テキスト">
          <a:extLst>
            <a:ext uri="{FF2B5EF4-FFF2-40B4-BE49-F238E27FC236}">
              <a16:creationId xmlns:a16="http://schemas.microsoft.com/office/drawing/2014/main" id="{D02BF69A-1B42-403E-A7DD-0DEF2852A877}"/>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663" name="直線コネクタ 662">
          <a:extLst>
            <a:ext uri="{FF2B5EF4-FFF2-40B4-BE49-F238E27FC236}">
              <a16:creationId xmlns:a16="http://schemas.microsoft.com/office/drawing/2014/main" id="{66AE427E-A888-4E58-ABA1-DD9D1506C4F9}"/>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664" name="【公民館】&#10;一人当たり面積最大値テキスト">
          <a:extLst>
            <a:ext uri="{FF2B5EF4-FFF2-40B4-BE49-F238E27FC236}">
              <a16:creationId xmlns:a16="http://schemas.microsoft.com/office/drawing/2014/main" id="{42E4D7F5-58D4-4C1E-B3C7-11D7CC717FA3}"/>
            </a:ext>
          </a:extLst>
        </xdr:cNvPr>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665" name="直線コネクタ 664">
          <a:extLst>
            <a:ext uri="{FF2B5EF4-FFF2-40B4-BE49-F238E27FC236}">
              <a16:creationId xmlns:a16="http://schemas.microsoft.com/office/drawing/2014/main" id="{236CC3D0-0213-40E5-8DD0-F875AE5C4EBC}"/>
            </a:ext>
          </a:extLst>
        </xdr:cNvPr>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666" name="【公民館】&#10;一人当たり面積平均値テキスト">
          <a:extLst>
            <a:ext uri="{FF2B5EF4-FFF2-40B4-BE49-F238E27FC236}">
              <a16:creationId xmlns:a16="http://schemas.microsoft.com/office/drawing/2014/main" id="{8E8FE993-6CB7-4D63-A163-B4C817FE0EE8}"/>
            </a:ext>
          </a:extLst>
        </xdr:cNvPr>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667" name="フローチャート: 判断 666">
          <a:extLst>
            <a:ext uri="{FF2B5EF4-FFF2-40B4-BE49-F238E27FC236}">
              <a16:creationId xmlns:a16="http://schemas.microsoft.com/office/drawing/2014/main" id="{48ADAD67-382B-44E3-96F8-237C2670B37B}"/>
            </a:ext>
          </a:extLst>
        </xdr:cNvPr>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668" name="フローチャート: 判断 667">
          <a:extLst>
            <a:ext uri="{FF2B5EF4-FFF2-40B4-BE49-F238E27FC236}">
              <a16:creationId xmlns:a16="http://schemas.microsoft.com/office/drawing/2014/main" id="{DB3E8FAD-84B8-497E-9B9C-E9BB6AAFEA68}"/>
            </a:ext>
          </a:extLst>
        </xdr:cNvPr>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669" name="フローチャート: 判断 668">
          <a:extLst>
            <a:ext uri="{FF2B5EF4-FFF2-40B4-BE49-F238E27FC236}">
              <a16:creationId xmlns:a16="http://schemas.microsoft.com/office/drawing/2014/main" id="{30674632-7658-42AF-AC98-122683E17F70}"/>
            </a:ext>
          </a:extLst>
        </xdr:cNvPr>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670" name="フローチャート: 判断 669">
          <a:extLst>
            <a:ext uri="{FF2B5EF4-FFF2-40B4-BE49-F238E27FC236}">
              <a16:creationId xmlns:a16="http://schemas.microsoft.com/office/drawing/2014/main" id="{09DCC74E-820C-4B86-99C6-17A1D8891375}"/>
            </a:ext>
          </a:extLst>
        </xdr:cNvPr>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CB3C39B-FCC7-4E8B-9B7B-4F79F1FD973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9938B21-C5F1-48F8-9795-5F27044FA0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131A34D-B2B4-479C-878F-F0C8123475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89DE2A2-4592-43CC-88BC-308BE8FF83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F3F8754-D77B-4F55-B47C-1A8B159C3C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102209</xdr:rowOff>
    </xdr:from>
    <xdr:to>
      <xdr:col>116</xdr:col>
      <xdr:colOff>114300</xdr:colOff>
      <xdr:row>108</xdr:row>
      <xdr:rowOff>32359</xdr:rowOff>
    </xdr:to>
    <xdr:sp macro="" textlink="">
      <xdr:nvSpPr>
        <xdr:cNvPr id="676" name="楕円 675">
          <a:extLst>
            <a:ext uri="{FF2B5EF4-FFF2-40B4-BE49-F238E27FC236}">
              <a16:creationId xmlns:a16="http://schemas.microsoft.com/office/drawing/2014/main" id="{DFFC40B4-677E-4692-8750-990054673397}"/>
            </a:ext>
          </a:extLst>
        </xdr:cNvPr>
        <xdr:cNvSpPr/>
      </xdr:nvSpPr>
      <xdr:spPr>
        <a:xfrm>
          <a:off x="22110700" y="184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17136</xdr:rowOff>
    </xdr:from>
    <xdr:ext cx="469744" cy="259045"/>
    <xdr:sp macro="" textlink="">
      <xdr:nvSpPr>
        <xdr:cNvPr id="677" name="【公民館】&#10;一人当たり面積該当値テキスト">
          <a:extLst>
            <a:ext uri="{FF2B5EF4-FFF2-40B4-BE49-F238E27FC236}">
              <a16:creationId xmlns:a16="http://schemas.microsoft.com/office/drawing/2014/main" id="{07EDF117-82F7-4145-A0FB-8F9BBBA986DB}"/>
            </a:ext>
          </a:extLst>
        </xdr:cNvPr>
        <xdr:cNvSpPr txBox="1"/>
      </xdr:nvSpPr>
      <xdr:spPr>
        <a:xfrm>
          <a:off x="22199600" y="183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103581</xdr:rowOff>
    </xdr:from>
    <xdr:to>
      <xdr:col>112</xdr:col>
      <xdr:colOff>38100</xdr:colOff>
      <xdr:row>108</xdr:row>
      <xdr:rowOff>33731</xdr:rowOff>
    </xdr:to>
    <xdr:sp macro="" textlink="">
      <xdr:nvSpPr>
        <xdr:cNvPr id="678" name="楕円 677">
          <a:extLst>
            <a:ext uri="{FF2B5EF4-FFF2-40B4-BE49-F238E27FC236}">
              <a16:creationId xmlns:a16="http://schemas.microsoft.com/office/drawing/2014/main" id="{A41B0637-D3F2-4C3B-B0AF-0C0B529951E3}"/>
            </a:ext>
          </a:extLst>
        </xdr:cNvPr>
        <xdr:cNvSpPr/>
      </xdr:nvSpPr>
      <xdr:spPr>
        <a:xfrm>
          <a:off x="21272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153009</xdr:rowOff>
    </xdr:from>
    <xdr:to>
      <xdr:col>116</xdr:col>
      <xdr:colOff>63500</xdr:colOff>
      <xdr:row>107</xdr:row>
      <xdr:rowOff>154381</xdr:rowOff>
    </xdr:to>
    <xdr:cxnSp macro="">
      <xdr:nvCxnSpPr>
        <xdr:cNvPr id="679" name="直線コネクタ 678">
          <a:extLst>
            <a:ext uri="{FF2B5EF4-FFF2-40B4-BE49-F238E27FC236}">
              <a16:creationId xmlns:a16="http://schemas.microsoft.com/office/drawing/2014/main" id="{5D91A147-F332-4885-A878-6634D4A9F464}"/>
            </a:ext>
          </a:extLst>
        </xdr:cNvPr>
        <xdr:cNvCxnSpPr/>
      </xdr:nvCxnSpPr>
      <xdr:spPr>
        <a:xfrm flipV="1">
          <a:off x="21323300" y="1849815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105868</xdr:rowOff>
    </xdr:from>
    <xdr:to>
      <xdr:col>107</xdr:col>
      <xdr:colOff>101600</xdr:colOff>
      <xdr:row>108</xdr:row>
      <xdr:rowOff>36018</xdr:rowOff>
    </xdr:to>
    <xdr:sp macro="" textlink="">
      <xdr:nvSpPr>
        <xdr:cNvPr id="680" name="楕円 679">
          <a:extLst>
            <a:ext uri="{FF2B5EF4-FFF2-40B4-BE49-F238E27FC236}">
              <a16:creationId xmlns:a16="http://schemas.microsoft.com/office/drawing/2014/main" id="{3F01370A-2B7C-414B-B9AC-7C5931FABE68}"/>
            </a:ext>
          </a:extLst>
        </xdr:cNvPr>
        <xdr:cNvSpPr/>
      </xdr:nvSpPr>
      <xdr:spPr>
        <a:xfrm>
          <a:off x="20383500" y="18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154381</xdr:rowOff>
    </xdr:from>
    <xdr:to>
      <xdr:col>111</xdr:col>
      <xdr:colOff>177800</xdr:colOff>
      <xdr:row>107</xdr:row>
      <xdr:rowOff>156668</xdr:rowOff>
    </xdr:to>
    <xdr:cxnSp macro="">
      <xdr:nvCxnSpPr>
        <xdr:cNvPr id="681" name="直線コネクタ 680">
          <a:extLst>
            <a:ext uri="{FF2B5EF4-FFF2-40B4-BE49-F238E27FC236}">
              <a16:creationId xmlns:a16="http://schemas.microsoft.com/office/drawing/2014/main" id="{F8DBF35F-7C22-48D3-B758-EA0817D810AC}"/>
            </a:ext>
          </a:extLst>
        </xdr:cNvPr>
        <xdr:cNvCxnSpPr/>
      </xdr:nvCxnSpPr>
      <xdr:spPr>
        <a:xfrm flipV="1">
          <a:off x="20434300" y="184995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106781</xdr:rowOff>
    </xdr:from>
    <xdr:to>
      <xdr:col>102</xdr:col>
      <xdr:colOff>165100</xdr:colOff>
      <xdr:row>108</xdr:row>
      <xdr:rowOff>36931</xdr:rowOff>
    </xdr:to>
    <xdr:sp macro="" textlink="">
      <xdr:nvSpPr>
        <xdr:cNvPr id="682" name="楕円 681">
          <a:extLst>
            <a:ext uri="{FF2B5EF4-FFF2-40B4-BE49-F238E27FC236}">
              <a16:creationId xmlns:a16="http://schemas.microsoft.com/office/drawing/2014/main" id="{090F8CE7-8827-4917-94F4-66BB0A4EEA7B}"/>
            </a:ext>
          </a:extLst>
        </xdr:cNvPr>
        <xdr:cNvSpPr/>
      </xdr:nvSpPr>
      <xdr:spPr>
        <a:xfrm>
          <a:off x="19494500" y="184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156668</xdr:rowOff>
    </xdr:from>
    <xdr:to>
      <xdr:col>107</xdr:col>
      <xdr:colOff>50800</xdr:colOff>
      <xdr:row>107</xdr:row>
      <xdr:rowOff>157581</xdr:rowOff>
    </xdr:to>
    <xdr:cxnSp macro="">
      <xdr:nvCxnSpPr>
        <xdr:cNvPr id="683" name="直線コネクタ 682">
          <a:extLst>
            <a:ext uri="{FF2B5EF4-FFF2-40B4-BE49-F238E27FC236}">
              <a16:creationId xmlns:a16="http://schemas.microsoft.com/office/drawing/2014/main" id="{E9C2D4E6-7772-4E15-972A-1F591C5C856A}"/>
            </a:ext>
          </a:extLst>
        </xdr:cNvPr>
        <xdr:cNvCxnSpPr/>
      </xdr:nvCxnSpPr>
      <xdr:spPr>
        <a:xfrm flipV="1">
          <a:off x="19545300" y="1850181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684" name="n_1aveValue【公民館】&#10;一人当たり面積">
          <a:extLst>
            <a:ext uri="{FF2B5EF4-FFF2-40B4-BE49-F238E27FC236}">
              <a16:creationId xmlns:a16="http://schemas.microsoft.com/office/drawing/2014/main" id="{BBC12EAA-7BA3-430E-B851-90A0F80A06AD}"/>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685" name="n_2aveValue【公民館】&#10;一人当たり面積">
          <a:extLst>
            <a:ext uri="{FF2B5EF4-FFF2-40B4-BE49-F238E27FC236}">
              <a16:creationId xmlns:a16="http://schemas.microsoft.com/office/drawing/2014/main" id="{F9F035A4-CAEB-447C-BCEE-364EF99FE169}"/>
            </a:ext>
          </a:extLst>
        </xdr:cNvPr>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686" name="n_3aveValue【公民館】&#10;一人当たり面積">
          <a:extLst>
            <a:ext uri="{FF2B5EF4-FFF2-40B4-BE49-F238E27FC236}">
              <a16:creationId xmlns:a16="http://schemas.microsoft.com/office/drawing/2014/main" id="{B318CF06-0CFE-42CF-B1C2-DDD5D13103E6}"/>
            </a:ext>
          </a:extLst>
        </xdr:cNvPr>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24858</xdr:rowOff>
    </xdr:from>
    <xdr:ext cx="469744" cy="259045"/>
    <xdr:sp macro="" textlink="">
      <xdr:nvSpPr>
        <xdr:cNvPr id="687" name="n_1mainValue【公民館】&#10;一人当たり面積">
          <a:extLst>
            <a:ext uri="{FF2B5EF4-FFF2-40B4-BE49-F238E27FC236}">
              <a16:creationId xmlns:a16="http://schemas.microsoft.com/office/drawing/2014/main" id="{93429DFA-3E0A-4A53-BD06-36ACD2957153}"/>
            </a:ext>
          </a:extLst>
        </xdr:cNvPr>
        <xdr:cNvSpPr txBox="1"/>
      </xdr:nvSpPr>
      <xdr:spPr>
        <a:xfrm>
          <a:off x="210757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27145</xdr:rowOff>
    </xdr:from>
    <xdr:ext cx="469744" cy="259045"/>
    <xdr:sp macro="" textlink="">
      <xdr:nvSpPr>
        <xdr:cNvPr id="688" name="n_2mainValue【公民館】&#10;一人当たり面積">
          <a:extLst>
            <a:ext uri="{FF2B5EF4-FFF2-40B4-BE49-F238E27FC236}">
              <a16:creationId xmlns:a16="http://schemas.microsoft.com/office/drawing/2014/main" id="{0121F3A2-CB18-48F2-969A-B5989AB35CE5}"/>
            </a:ext>
          </a:extLst>
        </xdr:cNvPr>
        <xdr:cNvSpPr txBox="1"/>
      </xdr:nvSpPr>
      <xdr:spPr>
        <a:xfrm>
          <a:off x="20199427" y="18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28058</xdr:rowOff>
    </xdr:from>
    <xdr:ext cx="469744" cy="259045"/>
    <xdr:sp macro="" textlink="">
      <xdr:nvSpPr>
        <xdr:cNvPr id="689" name="n_3mainValue【公民館】&#10;一人当たり面積">
          <a:extLst>
            <a:ext uri="{FF2B5EF4-FFF2-40B4-BE49-F238E27FC236}">
              <a16:creationId xmlns:a16="http://schemas.microsoft.com/office/drawing/2014/main" id="{0AAC3CBD-4FB3-4325-B62A-8110F0CE77A0}"/>
            </a:ext>
          </a:extLst>
        </xdr:cNvPr>
        <xdr:cNvSpPr txBox="1"/>
      </xdr:nvSpPr>
      <xdr:spPr>
        <a:xfrm>
          <a:off x="19310427" y="185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DFF81374-C3EC-42C4-8C87-7AD4DFAD9E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654482FC-5794-4E8D-9F90-8ED3688583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197D5A9A-04CE-47C5-8390-1F32807658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類似団体と比較して特に有形固定資産減価償却率が低くなっている施設は、</a:t>
          </a:r>
          <a:r>
            <a:rPr kumimoji="1" lang="ja-JP" altLang="en-US" sz="1100" b="0" i="0" baseline="0">
              <a:solidFill>
                <a:schemeClr val="dk1"/>
              </a:solidFill>
              <a:effectLst/>
              <a:latin typeface="+mn-lt"/>
              <a:ea typeface="+mn-ea"/>
              <a:cs typeface="+mn-cs"/>
            </a:rPr>
            <a:t>道路、</a:t>
          </a:r>
          <a:r>
            <a:rPr kumimoji="1" lang="ja-JP" altLang="ja-JP" sz="1100" b="0" i="0" baseline="0">
              <a:solidFill>
                <a:schemeClr val="dk1"/>
              </a:solidFill>
              <a:effectLst/>
              <a:latin typeface="+mn-lt"/>
              <a:ea typeface="+mn-ea"/>
              <a:cs typeface="+mn-cs"/>
            </a:rPr>
            <a:t>公営住宅であり、特に高くなっているのは、</a:t>
          </a:r>
          <a:r>
            <a:rPr kumimoji="1" lang="ja-JP" altLang="en-US" sz="1100" b="0" i="0" baseline="0">
              <a:solidFill>
                <a:schemeClr val="dk1"/>
              </a:solidFill>
              <a:effectLst/>
              <a:latin typeface="+mn-lt"/>
              <a:ea typeface="+mn-ea"/>
              <a:cs typeface="+mn-cs"/>
            </a:rPr>
            <a:t>庁舎</a:t>
          </a:r>
          <a:r>
            <a:rPr kumimoji="1" lang="ja-JP" altLang="ja-JP" sz="1100" b="0" i="0" baseline="0">
              <a:solidFill>
                <a:schemeClr val="dk1"/>
              </a:solidFill>
              <a:effectLst/>
              <a:latin typeface="+mn-lt"/>
              <a:ea typeface="+mn-ea"/>
              <a:cs typeface="+mn-cs"/>
            </a:rPr>
            <a:t>、保健センター、橋りょう・トンネルである。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道路については、過疎対策道路事業や町道ネットワーク事業等で道路工事を行っているが、町内全域過疎区域となってから大規模で行うようになったため、</a:t>
          </a:r>
          <a:r>
            <a:rPr kumimoji="1" lang="ja-JP" altLang="ja-JP" sz="1100" b="0" i="0" baseline="0">
              <a:solidFill>
                <a:schemeClr val="dk1"/>
              </a:solidFill>
              <a:effectLst/>
              <a:latin typeface="+mn-lt"/>
              <a:ea typeface="+mn-ea"/>
              <a:cs typeface="+mn-cs"/>
            </a:rPr>
            <a:t>有形固定資産減価償却率が低くなっている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公営住宅についは、老朽化していたひばり野町営住宅の区画を見直し、平成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年度から建て替えしているため有形固定資産減価償却率が低くなっている。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については、有形固定資産減価償却率</a:t>
          </a:r>
          <a:r>
            <a:rPr lang="en-US" altLang="ja-JP" sz="1100" b="0" i="0" baseline="0">
              <a:solidFill>
                <a:schemeClr val="dk1"/>
              </a:solidFill>
              <a:effectLst/>
              <a:latin typeface="+mn-lt"/>
              <a:ea typeface="+mn-ea"/>
              <a:cs typeface="+mn-cs"/>
            </a:rPr>
            <a:t>67.9</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今後実施される立替もしくは大規模改修のため、財源確保が課題となっている。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保健センターについては、有形固定資産減価償却率</a:t>
          </a:r>
          <a:r>
            <a:rPr lang="en-US" altLang="ja-JP" sz="1100" b="0" i="0" baseline="0">
              <a:solidFill>
                <a:schemeClr val="dk1"/>
              </a:solidFill>
              <a:effectLst/>
              <a:latin typeface="+mn-lt"/>
              <a:ea typeface="+mn-ea"/>
              <a:cs typeface="+mn-cs"/>
            </a:rPr>
            <a:t>78.0</a:t>
          </a:r>
          <a:r>
            <a:rPr lang="ja-JP" altLang="ja-JP" sz="1100" b="0" i="0" baseline="0">
              <a:solidFill>
                <a:schemeClr val="dk1"/>
              </a:solidFill>
              <a:effectLst/>
              <a:latin typeface="+mn-lt"/>
              <a:ea typeface="+mn-ea"/>
              <a:cs typeface="+mn-cs"/>
            </a:rPr>
            <a:t>％となっている。適切に日々の修繕を行い、使用する上での問題がないようにする。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橋りょう・トンネルについては、有形固定資産減価償却率</a:t>
          </a:r>
          <a:r>
            <a:rPr kumimoji="1" lang="en-US" altLang="ja-JP" sz="1100" b="0" i="0" baseline="0">
              <a:solidFill>
                <a:schemeClr val="dk1"/>
              </a:solidFill>
              <a:effectLst/>
              <a:latin typeface="+mn-lt"/>
              <a:ea typeface="+mn-ea"/>
              <a:cs typeface="+mn-cs"/>
            </a:rPr>
            <a:t>68.8</a:t>
          </a:r>
          <a:r>
            <a:rPr kumimoji="1" lang="ja-JP" altLang="ja-JP" sz="1100" b="0" i="0" baseline="0">
              <a:solidFill>
                <a:schemeClr val="dk1"/>
              </a:solidFill>
              <a:effectLst/>
              <a:latin typeface="+mn-lt"/>
              <a:ea typeface="+mn-ea"/>
              <a:cs typeface="+mn-cs"/>
            </a:rPr>
            <a:t>％となっており、平成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年度に策定した長寿命化計画に基づき、今後は朽化対策に取り組んでいくこととしている。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654BBE-9425-42A7-8D73-9FBAC9D42D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3664E7-01CC-4425-B618-7D59E52671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F82E3D-7977-4EC1-A614-64FE28DD69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A34CE1-1D78-4B8F-B3E0-2D9E8EA8BF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5881F6-7509-4072-ACB9-6BEFBE0CB3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0D6EDF-DE05-494B-B9D0-4969C81FFC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3BF549-45B2-4339-A87E-AD0A48537F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8C6813-F98D-4B5C-8809-A8AFFE136B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6C1224-B984-4659-B66B-439072F7AA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1F09B3-4028-48A4-B69F-3325480743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6811E4-ADDC-4724-AE94-68ABF09013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C53457-EDCA-44BB-9642-BD2D7AF51F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D8BE0C-A59C-4ED7-B613-B3603EEAB4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43D6E1-C192-4373-AA94-C588477A0E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DCD5B0-9801-44DA-987A-31DF1A4C0C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5C99C5-896B-4D85-BA41-F916062882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BAD365-BF82-456D-B487-DC664C2667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9C0CDA-64A2-454E-8C58-75FCBFC22D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8FEDA2-A8C9-41D5-87E4-B7B7CCEE2A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7C20E8-7003-49B9-958B-9D8684AAD3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5C3FD5-F111-4DB3-BDE4-1E91004878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0D6AB7-77F7-4171-B078-3AEAC29CF6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C77C41-E6DF-4593-85DE-B1BB81B046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0ECD51-0B44-4D42-8AB1-D26320AB7C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AAB79A-416F-442F-B231-E5ED4D5D62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836C04-E95B-454F-9926-0DBCE24B90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35607B-45F2-4C6C-B1A3-A7133A42D6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8B5567-50E7-41DE-96F3-68724CF17D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F3284A-5B8F-408A-B201-951F447EFB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E9679DE-5008-4E00-B043-E558BFFA248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8ACAB00-622C-4676-A3DC-6177731E9D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AA1B547-BE05-4162-BFFC-E898BF7BA0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EB01960-E90C-4540-B320-0AF2CC8E1D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DA4FC3F-A379-4AD7-B406-E4334A35F2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62DEC55-E20A-40D6-A2C6-47A015C3E3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3476327-6040-47A4-93AA-04DE5A0693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43561D4-7EB7-4B78-9A0D-32EFF711DA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65AD215-023C-472E-A909-45AF85E2F61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CB69C4E-76DB-4621-8C5B-73E77033EB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B2CDB42-E096-4BF0-B51C-6C75B614AF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FAA361F-5250-420B-8C4B-49DACD5DB8D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BFBD075-3E4A-47EE-8883-31E3DCE9827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1D07875-B758-46E0-AF95-55A80AC1EB4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CB0E36F-1613-4592-8B40-E4D898AC3E9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86F8C3F-D76C-4901-9574-254051FDA6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A012592-4E54-4277-9805-AE750E447DF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FC1D92E-B180-443F-83DA-36BD421FC8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BC3F007-6623-478C-814B-4DCD79D1CE2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841FAF9-0BB1-4AB7-A80E-C4C1C9BB1FD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B166604-3E0B-482E-8C90-9776A34345C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8FFCBC7-B0D7-457E-97B3-2BFF6B4A6CD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21C2287-8F1D-484F-AD8F-612F6F8A79F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EB13907-DD23-4444-A6B3-C6ED446A2B4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1961C83-1EDC-419B-913A-294C0873E9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id="{AED56A95-BA81-41AC-BDD1-C7D19A13C0A4}"/>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id="{01550FC1-6D74-4D8F-973A-9E5C941F4627}"/>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id="{BB4A87A0-E8C1-4C23-A7E1-11CC878E191D}"/>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id="{E70A74E9-14E4-4ED6-96AA-F320C90198F5}"/>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id="{47B7F968-EEE3-47E5-AE37-EB353408172E}"/>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61612</xdr:rowOff>
    </xdr:from>
    <xdr:ext cx="405111" cy="259045"/>
    <xdr:sp macro="" textlink="">
      <xdr:nvSpPr>
        <xdr:cNvPr id="61" name="【図書館】&#10;有形固定資産減価償却率平均値テキスト">
          <a:extLst>
            <a:ext uri="{FF2B5EF4-FFF2-40B4-BE49-F238E27FC236}">
              <a16:creationId xmlns:a16="http://schemas.microsoft.com/office/drawing/2014/main" id="{6EFAD22E-1EED-47B9-B6B6-7BA191072FE3}"/>
            </a:ext>
          </a:extLst>
        </xdr:cNvPr>
        <xdr:cNvSpPr txBox="1"/>
      </xdr:nvSpPr>
      <xdr:spPr>
        <a:xfrm>
          <a:off x="4673600" y="6576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id="{229EBA45-957B-48BC-ABEB-10A7C2E3975E}"/>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id="{75E16156-7603-41D1-8C53-8F9F0D7D300E}"/>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a:extLst>
            <a:ext uri="{FF2B5EF4-FFF2-40B4-BE49-F238E27FC236}">
              <a16:creationId xmlns:a16="http://schemas.microsoft.com/office/drawing/2014/main" id="{6ECF8233-026F-40D0-B048-DD5392D8F55B}"/>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a:extLst>
            <a:ext uri="{FF2B5EF4-FFF2-40B4-BE49-F238E27FC236}">
              <a16:creationId xmlns:a16="http://schemas.microsoft.com/office/drawing/2014/main" id="{F9F151C9-E6D5-4973-A2EC-7FFD543EDCB4}"/>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D1FBD9D-F706-4A23-91BC-F202DEF99C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608DC70-B031-444B-B106-E5679D218D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24A0AF-C23A-4904-9054-D3C1339B11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7E208F-4050-4588-B069-841B9CDDBC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E18841-A6DB-43F1-827D-0CE04D1D6C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a:extLst>
            <a:ext uri="{FF2B5EF4-FFF2-40B4-BE49-F238E27FC236}">
              <a16:creationId xmlns:a16="http://schemas.microsoft.com/office/drawing/2014/main" id="{62F0D41B-E744-4B13-85A3-5F25A19320AB}"/>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図書館】&#10;有形固定資産減価償却率該当値テキスト">
          <a:extLst>
            <a:ext uri="{FF2B5EF4-FFF2-40B4-BE49-F238E27FC236}">
              <a16:creationId xmlns:a16="http://schemas.microsoft.com/office/drawing/2014/main" id="{C173DE2D-CE90-4406-89F0-05D2F61D9047}"/>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120650</xdr:rowOff>
    </xdr:from>
    <xdr:to>
      <xdr:col>20</xdr:col>
      <xdr:colOff>38100</xdr:colOff>
      <xdr:row>40</xdr:row>
      <xdr:rowOff>50800</xdr:rowOff>
    </xdr:to>
    <xdr:sp macro="" textlink="">
      <xdr:nvSpPr>
        <xdr:cNvPr id="73" name="楕円 72">
          <a:extLst>
            <a:ext uri="{FF2B5EF4-FFF2-40B4-BE49-F238E27FC236}">
              <a16:creationId xmlns:a16="http://schemas.microsoft.com/office/drawing/2014/main" id="{5A0F0B1C-438A-47E3-90C0-EE4B252A96C0}"/>
            </a:ext>
          </a:extLst>
        </xdr:cNvPr>
        <xdr:cNvSpPr/>
      </xdr:nvSpPr>
      <xdr:spPr>
        <a:xfrm>
          <a:off x="3746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0</xdr:rowOff>
    </xdr:to>
    <xdr:cxnSp macro="">
      <xdr:nvCxnSpPr>
        <xdr:cNvPr id="74" name="直線コネクタ 73">
          <a:extLst>
            <a:ext uri="{FF2B5EF4-FFF2-40B4-BE49-F238E27FC236}">
              <a16:creationId xmlns:a16="http://schemas.microsoft.com/office/drawing/2014/main" id="{3A32D158-671C-4024-9004-AD639E8F1235}"/>
            </a:ext>
          </a:extLst>
        </xdr:cNvPr>
        <xdr:cNvCxnSpPr/>
      </xdr:nvCxnSpPr>
      <xdr:spPr>
        <a:xfrm flipV="1">
          <a:off x="3797300" y="681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158750</xdr:rowOff>
    </xdr:from>
    <xdr:to>
      <xdr:col>15</xdr:col>
      <xdr:colOff>101600</xdr:colOff>
      <xdr:row>40</xdr:row>
      <xdr:rowOff>88900</xdr:rowOff>
    </xdr:to>
    <xdr:sp macro="" textlink="">
      <xdr:nvSpPr>
        <xdr:cNvPr id="75" name="楕円 74">
          <a:extLst>
            <a:ext uri="{FF2B5EF4-FFF2-40B4-BE49-F238E27FC236}">
              <a16:creationId xmlns:a16="http://schemas.microsoft.com/office/drawing/2014/main" id="{26FF0755-4CF9-4AA8-AA71-72662572DFCD}"/>
            </a:ext>
          </a:extLst>
        </xdr:cNvPr>
        <xdr:cNvSpPr/>
      </xdr:nvSpPr>
      <xdr:spPr>
        <a:xfrm>
          <a:off x="2857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0</xdr:rowOff>
    </xdr:from>
    <xdr:to>
      <xdr:col>19</xdr:col>
      <xdr:colOff>177800</xdr:colOff>
      <xdr:row>40</xdr:row>
      <xdr:rowOff>38100</xdr:rowOff>
    </xdr:to>
    <xdr:cxnSp macro="">
      <xdr:nvCxnSpPr>
        <xdr:cNvPr id="76" name="直線コネクタ 75">
          <a:extLst>
            <a:ext uri="{FF2B5EF4-FFF2-40B4-BE49-F238E27FC236}">
              <a16:creationId xmlns:a16="http://schemas.microsoft.com/office/drawing/2014/main" id="{171F9746-E7DF-4E50-AE8A-5FCCC6F3C097}"/>
            </a:ext>
          </a:extLst>
        </xdr:cNvPr>
        <xdr:cNvCxnSpPr/>
      </xdr:nvCxnSpPr>
      <xdr:spPr>
        <a:xfrm flipV="1">
          <a:off x="2908300" y="685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158750</xdr:rowOff>
    </xdr:from>
    <xdr:to>
      <xdr:col>10</xdr:col>
      <xdr:colOff>165100</xdr:colOff>
      <xdr:row>40</xdr:row>
      <xdr:rowOff>88900</xdr:rowOff>
    </xdr:to>
    <xdr:sp macro="" textlink="">
      <xdr:nvSpPr>
        <xdr:cNvPr id="77" name="楕円 76">
          <a:extLst>
            <a:ext uri="{FF2B5EF4-FFF2-40B4-BE49-F238E27FC236}">
              <a16:creationId xmlns:a16="http://schemas.microsoft.com/office/drawing/2014/main" id="{185D2A7A-2148-4CEA-A3DF-8C841D7A9945}"/>
            </a:ext>
          </a:extLst>
        </xdr:cNvPr>
        <xdr:cNvSpPr/>
      </xdr:nvSpPr>
      <xdr:spPr>
        <a:xfrm>
          <a:off x="196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38100</xdr:rowOff>
    </xdr:from>
    <xdr:to>
      <xdr:col>15</xdr:col>
      <xdr:colOff>50800</xdr:colOff>
      <xdr:row>40</xdr:row>
      <xdr:rowOff>38100</xdr:rowOff>
    </xdr:to>
    <xdr:cxnSp macro="">
      <xdr:nvCxnSpPr>
        <xdr:cNvPr id="78" name="直線コネクタ 77">
          <a:extLst>
            <a:ext uri="{FF2B5EF4-FFF2-40B4-BE49-F238E27FC236}">
              <a16:creationId xmlns:a16="http://schemas.microsoft.com/office/drawing/2014/main" id="{DEA2B53B-C5AF-4813-B3CA-733F657BFBB5}"/>
            </a:ext>
          </a:extLst>
        </xdr:cNvPr>
        <xdr:cNvCxnSpPr/>
      </xdr:nvCxnSpPr>
      <xdr:spPr>
        <a:xfrm>
          <a:off x="2019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9" name="n_1aveValue【図書館】&#10;有形固定資産減価償却率">
          <a:extLst>
            <a:ext uri="{FF2B5EF4-FFF2-40B4-BE49-F238E27FC236}">
              <a16:creationId xmlns:a16="http://schemas.microsoft.com/office/drawing/2014/main" id="{99FEBF16-A111-4BE1-B1BC-8BE2931BA142}"/>
            </a:ext>
          </a:extLst>
        </xdr:cNvPr>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80" name="n_2aveValue【図書館】&#10;有形固定資産減価償却率">
          <a:extLst>
            <a:ext uri="{FF2B5EF4-FFF2-40B4-BE49-F238E27FC236}">
              <a16:creationId xmlns:a16="http://schemas.microsoft.com/office/drawing/2014/main" id="{7734B7E3-8853-4DC0-AFB3-5DCC96481012}"/>
            </a:ext>
          </a:extLst>
        </xdr:cNvPr>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81" name="n_3aveValue【図書館】&#10;有形固定資産減価償却率">
          <a:extLst>
            <a:ext uri="{FF2B5EF4-FFF2-40B4-BE49-F238E27FC236}">
              <a16:creationId xmlns:a16="http://schemas.microsoft.com/office/drawing/2014/main" id="{72B44F65-16F7-4408-991F-DCC84D565DB6}"/>
            </a:ext>
          </a:extLst>
        </xdr:cNvPr>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41927</xdr:rowOff>
    </xdr:from>
    <xdr:ext cx="405111" cy="259045"/>
    <xdr:sp macro="" textlink="">
      <xdr:nvSpPr>
        <xdr:cNvPr id="82" name="n_1mainValue【図書館】&#10;有形固定資産減価償却率">
          <a:extLst>
            <a:ext uri="{FF2B5EF4-FFF2-40B4-BE49-F238E27FC236}">
              <a16:creationId xmlns:a16="http://schemas.microsoft.com/office/drawing/2014/main" id="{6F3A4B93-ED0A-4FF7-A927-23C2B84EF2B3}"/>
            </a:ext>
          </a:extLst>
        </xdr:cNvPr>
        <xdr:cNvSpPr txBox="1"/>
      </xdr:nvSpPr>
      <xdr:spPr>
        <a:xfrm>
          <a:off x="3582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80027</xdr:rowOff>
    </xdr:from>
    <xdr:ext cx="405111" cy="259045"/>
    <xdr:sp macro="" textlink="">
      <xdr:nvSpPr>
        <xdr:cNvPr id="83" name="n_2mainValue【図書館】&#10;有形固定資産減価償却率">
          <a:extLst>
            <a:ext uri="{FF2B5EF4-FFF2-40B4-BE49-F238E27FC236}">
              <a16:creationId xmlns:a16="http://schemas.microsoft.com/office/drawing/2014/main" id="{81163CC2-D133-414A-960F-5CFC44C6A6F4}"/>
            </a:ext>
          </a:extLst>
        </xdr:cNvPr>
        <xdr:cNvSpPr txBox="1"/>
      </xdr:nvSpPr>
      <xdr:spPr>
        <a:xfrm>
          <a:off x="2705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80027</xdr:rowOff>
    </xdr:from>
    <xdr:ext cx="405111" cy="259045"/>
    <xdr:sp macro="" textlink="">
      <xdr:nvSpPr>
        <xdr:cNvPr id="84" name="n_3mainValue【図書館】&#10;有形固定資産減価償却率">
          <a:extLst>
            <a:ext uri="{FF2B5EF4-FFF2-40B4-BE49-F238E27FC236}">
              <a16:creationId xmlns:a16="http://schemas.microsoft.com/office/drawing/2014/main" id="{BCCAFFBC-1C89-4B52-AF0D-EA18E9AD287C}"/>
            </a:ext>
          </a:extLst>
        </xdr:cNvPr>
        <xdr:cNvSpPr txBox="1"/>
      </xdr:nvSpPr>
      <xdr:spPr>
        <a:xfrm>
          <a:off x="1816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DEE2F24C-1DD4-46E2-B307-5BC5E5B295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DD4B3A8B-C0D1-4083-963B-C76546CCC0F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F34D481-77E6-403C-9303-F9F61C9C1A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A4292DF-0EF2-4E23-94F1-7B0AC588CC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3B3A427-77D9-456E-815E-9D7B828048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8B8EA859-5698-43EB-962F-74E06CCFF7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9BA06989-4018-4FAE-B880-8A8FBF581E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69772B3-D323-42F6-8901-98AE9C4C4E6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9C4E36B8-4573-41B7-949F-054A1C1ADC7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1927483-059C-42CE-A529-D4BC6E4F73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EA00278B-A099-4FFC-B355-4F4A403642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99EB7D11-3C21-490D-84CD-65022FE3E8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A4E1841C-4865-458A-B119-4A4CD534DBF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DB9C6DC3-0B09-4AC1-9E67-85EA57D24E5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BFB23CDF-D22F-47F3-B11E-8A6771FFC9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9DCB98F9-140D-40B8-9995-BF3E0E9FF64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C6C7B530-F9CF-465E-A35A-1B50E14DB3C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46D87E29-2769-485C-A8E9-7F235ADC54C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678CCB57-B800-4FF5-843A-8435B92D819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0BEF53C5-8241-4EE0-BA70-26845F523A0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4523278-999C-4B2E-940C-0AFE7841FD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2D8B978-E164-422B-92F0-0CE707E0DBF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BDF27699-F32F-462F-AC0C-AE724BA305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a:extLst>
            <a:ext uri="{FF2B5EF4-FFF2-40B4-BE49-F238E27FC236}">
              <a16:creationId xmlns:a16="http://schemas.microsoft.com/office/drawing/2014/main" id="{8025CE64-9DDF-470F-981D-79CB5AA699AD}"/>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a:extLst>
            <a:ext uri="{FF2B5EF4-FFF2-40B4-BE49-F238E27FC236}">
              <a16:creationId xmlns:a16="http://schemas.microsoft.com/office/drawing/2014/main" id="{3870CA09-1850-45D8-8A4E-E449B9F306A1}"/>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a:extLst>
            <a:ext uri="{FF2B5EF4-FFF2-40B4-BE49-F238E27FC236}">
              <a16:creationId xmlns:a16="http://schemas.microsoft.com/office/drawing/2014/main" id="{1177037F-57F6-491D-B090-026B302C7BC5}"/>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a:extLst>
            <a:ext uri="{FF2B5EF4-FFF2-40B4-BE49-F238E27FC236}">
              <a16:creationId xmlns:a16="http://schemas.microsoft.com/office/drawing/2014/main" id="{7B5E87DE-EA93-4DE8-BC71-8DD27303E369}"/>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a:extLst>
            <a:ext uri="{FF2B5EF4-FFF2-40B4-BE49-F238E27FC236}">
              <a16:creationId xmlns:a16="http://schemas.microsoft.com/office/drawing/2014/main" id="{CF12C9A3-C1A4-4FB1-AD56-BE5CE0E0170A}"/>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3" name="【図書館】&#10;一人当たり面積平均値テキスト">
          <a:extLst>
            <a:ext uri="{FF2B5EF4-FFF2-40B4-BE49-F238E27FC236}">
              <a16:creationId xmlns:a16="http://schemas.microsoft.com/office/drawing/2014/main" id="{170CC4E9-A2C7-4193-B7B7-82BF8E82334C}"/>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a:extLst>
            <a:ext uri="{FF2B5EF4-FFF2-40B4-BE49-F238E27FC236}">
              <a16:creationId xmlns:a16="http://schemas.microsoft.com/office/drawing/2014/main" id="{26354537-3EC7-409D-BF9F-036FD354D9DD}"/>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a:extLst>
            <a:ext uri="{FF2B5EF4-FFF2-40B4-BE49-F238E27FC236}">
              <a16:creationId xmlns:a16="http://schemas.microsoft.com/office/drawing/2014/main" id="{92C8E8DB-5C9B-479C-B945-D6FAADD8354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a:extLst>
            <a:ext uri="{FF2B5EF4-FFF2-40B4-BE49-F238E27FC236}">
              <a16:creationId xmlns:a16="http://schemas.microsoft.com/office/drawing/2014/main" id="{E4848325-3E66-4B42-916D-89C617D335ED}"/>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a:extLst>
            <a:ext uri="{FF2B5EF4-FFF2-40B4-BE49-F238E27FC236}">
              <a16:creationId xmlns:a16="http://schemas.microsoft.com/office/drawing/2014/main" id="{C8468027-8D37-42CE-B639-1FCF15195717}"/>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57C8B68-4978-4348-9B2A-1A87227553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F3C424B-3C79-4895-96D6-8E547CEEC6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96E9AE-90A4-4AB1-BE24-C47613CA8C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6708CE7-A3AE-4BF3-8384-875D0818EA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52F9047-78CF-494D-88E9-72A038B662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116840</xdr:rowOff>
    </xdr:from>
    <xdr:to>
      <xdr:col>55</xdr:col>
      <xdr:colOff>50800</xdr:colOff>
      <xdr:row>35</xdr:row>
      <xdr:rowOff>46990</xdr:rowOff>
    </xdr:to>
    <xdr:sp macro="" textlink="">
      <xdr:nvSpPr>
        <xdr:cNvPr id="123" name="楕円 122">
          <a:extLst>
            <a:ext uri="{FF2B5EF4-FFF2-40B4-BE49-F238E27FC236}">
              <a16:creationId xmlns:a16="http://schemas.microsoft.com/office/drawing/2014/main" id="{1AEBC071-C0F8-4921-9771-08EFBBC1D809}"/>
            </a:ext>
          </a:extLst>
        </xdr:cNvPr>
        <xdr:cNvSpPr/>
      </xdr:nvSpPr>
      <xdr:spPr>
        <a:xfrm>
          <a:off x="10426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139717</xdr:rowOff>
    </xdr:from>
    <xdr:ext cx="469744" cy="259045"/>
    <xdr:sp macro="" textlink="">
      <xdr:nvSpPr>
        <xdr:cNvPr id="124" name="【図書館】&#10;一人当たり面積該当値テキスト">
          <a:extLst>
            <a:ext uri="{FF2B5EF4-FFF2-40B4-BE49-F238E27FC236}">
              <a16:creationId xmlns:a16="http://schemas.microsoft.com/office/drawing/2014/main" id="{675BBC5D-ED95-42F2-B99E-C9E184DDA4DD}"/>
            </a:ext>
          </a:extLst>
        </xdr:cNvPr>
        <xdr:cNvSpPr txBox="1"/>
      </xdr:nvSpPr>
      <xdr:spPr>
        <a:xfrm>
          <a:off x="10515600"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25" name="楕円 124">
          <a:extLst>
            <a:ext uri="{FF2B5EF4-FFF2-40B4-BE49-F238E27FC236}">
              <a16:creationId xmlns:a16="http://schemas.microsoft.com/office/drawing/2014/main" id="{6B34A71C-0021-4C9A-BD47-2ED75BAA8D00}"/>
            </a:ext>
          </a:extLst>
        </xdr:cNvPr>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167640</xdr:rowOff>
    </xdr:from>
    <xdr:to>
      <xdr:col>55</xdr:col>
      <xdr:colOff>0</xdr:colOff>
      <xdr:row>35</xdr:row>
      <xdr:rowOff>19050</xdr:rowOff>
    </xdr:to>
    <xdr:cxnSp macro="">
      <xdr:nvCxnSpPr>
        <xdr:cNvPr id="126" name="直線コネクタ 125">
          <a:extLst>
            <a:ext uri="{FF2B5EF4-FFF2-40B4-BE49-F238E27FC236}">
              <a16:creationId xmlns:a16="http://schemas.microsoft.com/office/drawing/2014/main" id="{B9B17E87-D7D9-48FA-AC6A-0CCC6EC627C9}"/>
            </a:ext>
          </a:extLst>
        </xdr:cNvPr>
        <xdr:cNvCxnSpPr/>
      </xdr:nvCxnSpPr>
      <xdr:spPr>
        <a:xfrm flipV="1">
          <a:off x="9639300" y="5996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162560</xdr:rowOff>
    </xdr:from>
    <xdr:to>
      <xdr:col>46</xdr:col>
      <xdr:colOff>38100</xdr:colOff>
      <xdr:row>35</xdr:row>
      <xdr:rowOff>92710</xdr:rowOff>
    </xdr:to>
    <xdr:sp macro="" textlink="">
      <xdr:nvSpPr>
        <xdr:cNvPr id="127" name="楕円 126">
          <a:extLst>
            <a:ext uri="{FF2B5EF4-FFF2-40B4-BE49-F238E27FC236}">
              <a16:creationId xmlns:a16="http://schemas.microsoft.com/office/drawing/2014/main" id="{4D8FE641-3EBC-4C28-9920-F66E20C0E99E}"/>
            </a:ext>
          </a:extLst>
        </xdr:cNvPr>
        <xdr:cNvSpPr/>
      </xdr:nvSpPr>
      <xdr:spPr>
        <a:xfrm>
          <a:off x="869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41910</xdr:rowOff>
    </xdr:to>
    <xdr:cxnSp macro="">
      <xdr:nvCxnSpPr>
        <xdr:cNvPr id="128" name="直線コネクタ 127">
          <a:extLst>
            <a:ext uri="{FF2B5EF4-FFF2-40B4-BE49-F238E27FC236}">
              <a16:creationId xmlns:a16="http://schemas.microsoft.com/office/drawing/2014/main" id="{293B3798-0122-4DD4-9EFB-8B9CEBEFC53F}"/>
            </a:ext>
          </a:extLst>
        </xdr:cNvPr>
        <xdr:cNvCxnSpPr/>
      </xdr:nvCxnSpPr>
      <xdr:spPr>
        <a:xfrm flipV="1">
          <a:off x="8750300" y="601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xdr:rowOff>
    </xdr:from>
    <xdr:to>
      <xdr:col>41</xdr:col>
      <xdr:colOff>101600</xdr:colOff>
      <xdr:row>35</xdr:row>
      <xdr:rowOff>107950</xdr:rowOff>
    </xdr:to>
    <xdr:sp macro="" textlink="">
      <xdr:nvSpPr>
        <xdr:cNvPr id="129" name="楕円 128">
          <a:extLst>
            <a:ext uri="{FF2B5EF4-FFF2-40B4-BE49-F238E27FC236}">
              <a16:creationId xmlns:a16="http://schemas.microsoft.com/office/drawing/2014/main" id="{7D065B11-02AD-4668-9869-95BB041350C4}"/>
            </a:ext>
          </a:extLst>
        </xdr:cNvPr>
        <xdr:cNvSpPr/>
      </xdr:nvSpPr>
      <xdr:spPr>
        <a:xfrm>
          <a:off x="781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41910</xdr:rowOff>
    </xdr:from>
    <xdr:to>
      <xdr:col>45</xdr:col>
      <xdr:colOff>177800</xdr:colOff>
      <xdr:row>35</xdr:row>
      <xdr:rowOff>57150</xdr:rowOff>
    </xdr:to>
    <xdr:cxnSp macro="">
      <xdr:nvCxnSpPr>
        <xdr:cNvPr id="130" name="直線コネクタ 129">
          <a:extLst>
            <a:ext uri="{FF2B5EF4-FFF2-40B4-BE49-F238E27FC236}">
              <a16:creationId xmlns:a16="http://schemas.microsoft.com/office/drawing/2014/main" id="{574875E2-042A-42A5-99F2-14C0CF621B4C}"/>
            </a:ext>
          </a:extLst>
        </xdr:cNvPr>
        <xdr:cNvCxnSpPr/>
      </xdr:nvCxnSpPr>
      <xdr:spPr>
        <a:xfrm flipV="1">
          <a:off x="7861300" y="6042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a:extLst>
            <a:ext uri="{FF2B5EF4-FFF2-40B4-BE49-F238E27FC236}">
              <a16:creationId xmlns:a16="http://schemas.microsoft.com/office/drawing/2014/main" id="{CEF44DA4-60F5-400A-A467-A0A6DA9BC2EC}"/>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2" name="n_2aveValue【図書館】&#10;一人当たり面積">
          <a:extLst>
            <a:ext uri="{FF2B5EF4-FFF2-40B4-BE49-F238E27FC236}">
              <a16:creationId xmlns:a16="http://schemas.microsoft.com/office/drawing/2014/main" id="{AFB43837-27C5-4B2F-AE93-6DC1E2C2DC97}"/>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a:extLst>
            <a:ext uri="{FF2B5EF4-FFF2-40B4-BE49-F238E27FC236}">
              <a16:creationId xmlns:a16="http://schemas.microsoft.com/office/drawing/2014/main" id="{AA0260AD-4F6F-4B88-8B5E-C36FC041A384}"/>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34" name="n_1mainValue【図書館】&#10;一人当たり面積">
          <a:extLst>
            <a:ext uri="{FF2B5EF4-FFF2-40B4-BE49-F238E27FC236}">
              <a16:creationId xmlns:a16="http://schemas.microsoft.com/office/drawing/2014/main" id="{EB76C6B4-31E0-4AA4-8E88-9F8D6EC47363}"/>
            </a:ext>
          </a:extLst>
        </xdr:cNvPr>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109237</xdr:rowOff>
    </xdr:from>
    <xdr:ext cx="469744" cy="259045"/>
    <xdr:sp macro="" textlink="">
      <xdr:nvSpPr>
        <xdr:cNvPr id="135" name="n_2mainValue【図書館】&#10;一人当たり面積">
          <a:extLst>
            <a:ext uri="{FF2B5EF4-FFF2-40B4-BE49-F238E27FC236}">
              <a16:creationId xmlns:a16="http://schemas.microsoft.com/office/drawing/2014/main" id="{32BFF293-7705-44D4-B31A-E549064C8A40}"/>
            </a:ext>
          </a:extLst>
        </xdr:cNvPr>
        <xdr:cNvSpPr txBox="1"/>
      </xdr:nvSpPr>
      <xdr:spPr>
        <a:xfrm>
          <a:off x="8515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124477</xdr:rowOff>
    </xdr:from>
    <xdr:ext cx="469744" cy="259045"/>
    <xdr:sp macro="" textlink="">
      <xdr:nvSpPr>
        <xdr:cNvPr id="136" name="n_3mainValue【図書館】&#10;一人当たり面積">
          <a:extLst>
            <a:ext uri="{FF2B5EF4-FFF2-40B4-BE49-F238E27FC236}">
              <a16:creationId xmlns:a16="http://schemas.microsoft.com/office/drawing/2014/main" id="{88288C60-E60A-4811-98FB-AA48EDC74D1F}"/>
            </a:ext>
          </a:extLst>
        </xdr:cNvPr>
        <xdr:cNvSpPr txBox="1"/>
      </xdr:nvSpPr>
      <xdr:spPr>
        <a:xfrm>
          <a:off x="7626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578AC0F-777B-4EF4-9E18-B9191B89A2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A283F616-6607-40CC-9743-14A3026F9B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D316BABF-8540-4558-A1CD-1C2CCD5F31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C9C46882-7265-41FA-B37B-8898619D15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90F646C3-06F9-4811-8ECC-15CEDFC6D3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E3EEF393-7765-47FC-BC6A-A7234E0FC5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806A7012-78E2-4148-A599-E366F4EBF2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326C5AF-4493-427B-8956-88671CB02B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817D1C59-5BF7-4510-8E4F-8BD51997F5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535BD1C2-6815-4C8F-965B-BD3E550FF1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521FA3FE-D290-475E-BCC4-E1A8D80DE60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C8DE64B2-9B30-4E88-B54D-E77D70917E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a:extLst>
            <a:ext uri="{FF2B5EF4-FFF2-40B4-BE49-F238E27FC236}">
              <a16:creationId xmlns:a16="http://schemas.microsoft.com/office/drawing/2014/main" id="{93CB93CC-DA04-4C81-975B-ED31E82F63EF}"/>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5731F5A-E1E4-4977-A6D3-4637DCDDB9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94203234-7324-45C4-A190-2C2AC9ACFE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77C78B93-EB5E-49A9-AB4F-7C98DE4513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59900C10-1DE2-4AFE-8293-650083FA83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8D185E9-D508-477B-8581-A2E7762D9D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1B9D8023-B405-4FE9-BB86-5CC5CD60FD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A5F17F3F-55EE-4325-8D0B-75DD65A706A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B9EBCD29-54F8-4333-989D-F500C31F3F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ED9EF9D5-9CC9-4075-96C5-AA03D7831C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a:extLst>
            <a:ext uri="{FF2B5EF4-FFF2-40B4-BE49-F238E27FC236}">
              <a16:creationId xmlns:a16="http://schemas.microsoft.com/office/drawing/2014/main" id="{F5798383-9EB2-466E-BCD4-E1319AEC639B}"/>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5F25475-6C79-473D-879A-AB57E1E2A8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4222624A-61AE-478B-B85C-7EFC74F873A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685CB499-0F59-4804-B580-3425EEB544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315CA993-F9ED-4CC4-8A9A-5448FE2C6DD0}"/>
            </a:ext>
          </a:extLst>
        </xdr:cNvPr>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D37276B9-F3CA-4896-8B4D-7F8A66EE5047}"/>
            </a:ext>
          </a:extLst>
        </xdr:cNvPr>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5F725F4F-3EF3-44F4-A553-DD22773A540A}"/>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ADC6CF77-3D2F-45B1-B21B-C9AC809270E5}"/>
            </a:ext>
          </a:extLst>
        </xdr:cNvPr>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a:extLst>
            <a:ext uri="{FF2B5EF4-FFF2-40B4-BE49-F238E27FC236}">
              <a16:creationId xmlns:a16="http://schemas.microsoft.com/office/drawing/2014/main" id="{D1FCFA1D-10DC-4E86-B581-434DB11390A5}"/>
            </a:ext>
          </a:extLst>
        </xdr:cNvPr>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7F1A2B8A-7500-4CAE-AC73-3DE5F9F0A4AC}"/>
            </a:ext>
          </a:extLst>
        </xdr:cNvPr>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a:extLst>
            <a:ext uri="{FF2B5EF4-FFF2-40B4-BE49-F238E27FC236}">
              <a16:creationId xmlns:a16="http://schemas.microsoft.com/office/drawing/2014/main" id="{D8CF1333-E31D-47F2-A9C5-590FCD75096F}"/>
            </a:ext>
          </a:extLst>
        </xdr:cNvPr>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a:extLst>
            <a:ext uri="{FF2B5EF4-FFF2-40B4-BE49-F238E27FC236}">
              <a16:creationId xmlns:a16="http://schemas.microsoft.com/office/drawing/2014/main" id="{7345C495-8C08-4F50-92CF-06C6650C13C9}"/>
            </a:ext>
          </a:extLst>
        </xdr:cNvPr>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a:extLst>
            <a:ext uri="{FF2B5EF4-FFF2-40B4-BE49-F238E27FC236}">
              <a16:creationId xmlns:a16="http://schemas.microsoft.com/office/drawing/2014/main" id="{74F792DE-79E7-4335-8094-A26DF4956797}"/>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a:extLst>
            <a:ext uri="{FF2B5EF4-FFF2-40B4-BE49-F238E27FC236}">
              <a16:creationId xmlns:a16="http://schemas.microsoft.com/office/drawing/2014/main" id="{76353CF4-263A-4430-A466-FDFF0AC7B53E}"/>
            </a:ext>
          </a:extLst>
        </xdr:cNvPr>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D29B3B6-8C89-4599-A785-C23203B175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DAF3800-2C77-4226-B9A8-539CCCDDC0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08DEB8B-ED25-4D43-871D-2DB893A53A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4B5A42D-BCC5-45E5-96F7-A833026AAB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7C5CC69-302F-400C-8D43-7ACFA5B403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78" name="楕円 177">
          <a:extLst>
            <a:ext uri="{FF2B5EF4-FFF2-40B4-BE49-F238E27FC236}">
              <a16:creationId xmlns:a16="http://schemas.microsoft.com/office/drawing/2014/main" id="{99DD9982-E7B2-41E4-89E1-F42A85AED321}"/>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FE04094E-9D8D-48CE-BE85-263983872BAF}"/>
            </a:ext>
          </a:extLst>
        </xdr:cNvPr>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80" name="楕円 179">
          <a:extLst>
            <a:ext uri="{FF2B5EF4-FFF2-40B4-BE49-F238E27FC236}">
              <a16:creationId xmlns:a16="http://schemas.microsoft.com/office/drawing/2014/main" id="{5C676F6E-8AE3-4049-8782-5B93EC69B1A6}"/>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76744</xdr:rowOff>
    </xdr:to>
    <xdr:cxnSp macro="">
      <xdr:nvCxnSpPr>
        <xdr:cNvPr id="181" name="直線コネクタ 180">
          <a:extLst>
            <a:ext uri="{FF2B5EF4-FFF2-40B4-BE49-F238E27FC236}">
              <a16:creationId xmlns:a16="http://schemas.microsoft.com/office/drawing/2014/main" id="{C213AD77-A8A4-40CC-ADE7-01868DB27CF3}"/>
            </a:ext>
          </a:extLst>
        </xdr:cNvPr>
        <xdr:cNvCxnSpPr/>
      </xdr:nvCxnSpPr>
      <xdr:spPr>
        <a:xfrm flipV="1">
          <a:off x="3797300" y="1079645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104322</xdr:rowOff>
    </xdr:from>
    <xdr:to>
      <xdr:col>15</xdr:col>
      <xdr:colOff>101600</xdr:colOff>
      <xdr:row>64</xdr:row>
      <xdr:rowOff>34472</xdr:rowOff>
    </xdr:to>
    <xdr:sp macro="" textlink="">
      <xdr:nvSpPr>
        <xdr:cNvPr id="182" name="楕円 181">
          <a:extLst>
            <a:ext uri="{FF2B5EF4-FFF2-40B4-BE49-F238E27FC236}">
              <a16:creationId xmlns:a16="http://schemas.microsoft.com/office/drawing/2014/main" id="{3CC9A243-EA50-4BD2-AD8D-AF473B28F0AB}"/>
            </a:ext>
          </a:extLst>
        </xdr:cNvPr>
        <xdr:cNvSpPr/>
      </xdr:nvSpPr>
      <xdr:spPr>
        <a:xfrm>
          <a:off x="2857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76744</xdr:rowOff>
    </xdr:from>
    <xdr:to>
      <xdr:col>19</xdr:col>
      <xdr:colOff>177800</xdr:colOff>
      <xdr:row>63</xdr:row>
      <xdr:rowOff>155122</xdr:rowOff>
    </xdr:to>
    <xdr:cxnSp macro="">
      <xdr:nvCxnSpPr>
        <xdr:cNvPr id="183" name="直線コネクタ 182">
          <a:extLst>
            <a:ext uri="{FF2B5EF4-FFF2-40B4-BE49-F238E27FC236}">
              <a16:creationId xmlns:a16="http://schemas.microsoft.com/office/drawing/2014/main" id="{2D63EF79-E5A5-4ECD-8383-C9C424BC08BE}"/>
            </a:ext>
          </a:extLst>
        </xdr:cNvPr>
        <xdr:cNvCxnSpPr/>
      </xdr:nvCxnSpPr>
      <xdr:spPr>
        <a:xfrm flipV="1">
          <a:off x="2908300" y="108780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81462</xdr:rowOff>
    </xdr:from>
    <xdr:to>
      <xdr:col>10</xdr:col>
      <xdr:colOff>165100</xdr:colOff>
      <xdr:row>64</xdr:row>
      <xdr:rowOff>11612</xdr:rowOff>
    </xdr:to>
    <xdr:sp macro="" textlink="">
      <xdr:nvSpPr>
        <xdr:cNvPr id="184" name="楕円 183">
          <a:extLst>
            <a:ext uri="{FF2B5EF4-FFF2-40B4-BE49-F238E27FC236}">
              <a16:creationId xmlns:a16="http://schemas.microsoft.com/office/drawing/2014/main" id="{3A3E2D25-A01F-488C-80CE-9D10068AAC05}"/>
            </a:ext>
          </a:extLst>
        </xdr:cNvPr>
        <xdr:cNvSpPr/>
      </xdr:nvSpPr>
      <xdr:spPr>
        <a:xfrm>
          <a:off x="1968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132262</xdr:rowOff>
    </xdr:from>
    <xdr:to>
      <xdr:col>15</xdr:col>
      <xdr:colOff>50800</xdr:colOff>
      <xdr:row>63</xdr:row>
      <xdr:rowOff>155122</xdr:rowOff>
    </xdr:to>
    <xdr:cxnSp macro="">
      <xdr:nvCxnSpPr>
        <xdr:cNvPr id="185" name="直線コネクタ 184">
          <a:extLst>
            <a:ext uri="{FF2B5EF4-FFF2-40B4-BE49-F238E27FC236}">
              <a16:creationId xmlns:a16="http://schemas.microsoft.com/office/drawing/2014/main" id="{1B2984A7-F1A8-4B69-9A88-190D7599D1C5}"/>
            </a:ext>
          </a:extLst>
        </xdr:cNvPr>
        <xdr:cNvCxnSpPr/>
      </xdr:nvCxnSpPr>
      <xdr:spPr>
        <a:xfrm>
          <a:off x="2019300" y="10933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a:extLst>
            <a:ext uri="{FF2B5EF4-FFF2-40B4-BE49-F238E27FC236}">
              <a16:creationId xmlns:a16="http://schemas.microsoft.com/office/drawing/2014/main" id="{4E5F7B75-4829-4A00-9CCF-38D0FDB29784}"/>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a:extLst>
            <a:ext uri="{FF2B5EF4-FFF2-40B4-BE49-F238E27FC236}">
              <a16:creationId xmlns:a16="http://schemas.microsoft.com/office/drawing/2014/main" id="{9621E2D4-71E0-4F14-B6EF-056D650C9781}"/>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8" name="n_3aveValue【体育館・プール】&#10;有形固定資産減価償却率">
          <a:extLst>
            <a:ext uri="{FF2B5EF4-FFF2-40B4-BE49-F238E27FC236}">
              <a16:creationId xmlns:a16="http://schemas.microsoft.com/office/drawing/2014/main" id="{BAD293BE-1E0A-4C69-81F2-3E222D50E804}"/>
            </a:ext>
          </a:extLst>
        </xdr:cNvPr>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189" name="n_1mainValue【体育館・プール】&#10;有形固定資産減価償却率">
          <a:extLst>
            <a:ext uri="{FF2B5EF4-FFF2-40B4-BE49-F238E27FC236}">
              <a16:creationId xmlns:a16="http://schemas.microsoft.com/office/drawing/2014/main" id="{69F7A024-F02E-4CC0-B19B-8165C41A1693}"/>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25599</xdr:rowOff>
    </xdr:from>
    <xdr:ext cx="405111" cy="259045"/>
    <xdr:sp macro="" textlink="">
      <xdr:nvSpPr>
        <xdr:cNvPr id="190" name="n_2mainValue【体育館・プール】&#10;有形固定資産減価償却率">
          <a:extLst>
            <a:ext uri="{FF2B5EF4-FFF2-40B4-BE49-F238E27FC236}">
              <a16:creationId xmlns:a16="http://schemas.microsoft.com/office/drawing/2014/main" id="{6C404673-8010-4E7E-923D-1C89D4DDB33F}"/>
            </a:ext>
          </a:extLst>
        </xdr:cNvPr>
        <xdr:cNvSpPr txBox="1"/>
      </xdr:nvSpPr>
      <xdr:spPr>
        <a:xfrm>
          <a:off x="2705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2739</xdr:rowOff>
    </xdr:from>
    <xdr:ext cx="405111" cy="259045"/>
    <xdr:sp macro="" textlink="">
      <xdr:nvSpPr>
        <xdr:cNvPr id="191" name="n_3mainValue【体育館・プール】&#10;有形固定資産減価償却率">
          <a:extLst>
            <a:ext uri="{FF2B5EF4-FFF2-40B4-BE49-F238E27FC236}">
              <a16:creationId xmlns:a16="http://schemas.microsoft.com/office/drawing/2014/main" id="{DA5E5CED-1D00-4C60-8B1C-486224A20683}"/>
            </a:ext>
          </a:extLst>
        </xdr:cNvPr>
        <xdr:cNvSpPr txBox="1"/>
      </xdr:nvSpPr>
      <xdr:spPr>
        <a:xfrm>
          <a:off x="18167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72624DCF-494D-4803-9E39-C35FF99847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BA56931-4FFB-457F-A1E0-2C255CC0E1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94DBD5A-BF1A-4EAC-9C50-3D5F5388A7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A3596CC6-93FB-4C61-A49D-D406930A1F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B0BB16A-BD9B-4AC4-A491-D4409590B0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9EA0C7D0-BCFD-4E45-A8F2-2709907F1C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EB588E78-BDC3-435B-B53C-E761E7E1C2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B1BCD31D-F127-46E4-96EF-34AB32337F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6624C0E-405A-43D3-A575-9C6E2A33786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C25BEBA-772C-4245-A651-BA93F477D6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a:extLst>
            <a:ext uri="{FF2B5EF4-FFF2-40B4-BE49-F238E27FC236}">
              <a16:creationId xmlns:a16="http://schemas.microsoft.com/office/drawing/2014/main" id="{891037CA-9D6E-463C-8C18-774CCB37B73B}"/>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a:extLst>
            <a:ext uri="{FF2B5EF4-FFF2-40B4-BE49-F238E27FC236}">
              <a16:creationId xmlns:a16="http://schemas.microsoft.com/office/drawing/2014/main" id="{72C0821C-A439-4457-8DDB-67D97C0D8567}"/>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BECFE4BD-570A-4DC7-95EF-2E1FF86071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8E374A28-2490-44C4-B784-255F02E15D6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a:extLst>
            <a:ext uri="{FF2B5EF4-FFF2-40B4-BE49-F238E27FC236}">
              <a16:creationId xmlns:a16="http://schemas.microsoft.com/office/drawing/2014/main" id="{350C4A0D-153A-4FB6-8D82-8D965EE4D43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a:extLst>
            <a:ext uri="{FF2B5EF4-FFF2-40B4-BE49-F238E27FC236}">
              <a16:creationId xmlns:a16="http://schemas.microsoft.com/office/drawing/2014/main" id="{9B191B76-3C60-494D-81AD-64AF289C9C4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2038AF8-D526-435F-BC64-1AA20E3AAB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9B3425F9-5B3F-4DE0-8F1A-74D93943C2F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E94A92A3-ED5F-4E9B-B198-314E3D3442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a:extLst>
            <a:ext uri="{FF2B5EF4-FFF2-40B4-BE49-F238E27FC236}">
              <a16:creationId xmlns:a16="http://schemas.microsoft.com/office/drawing/2014/main" id="{2370BC3C-D6B8-45DE-BA27-1B02A5CD0B52}"/>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a:extLst>
            <a:ext uri="{FF2B5EF4-FFF2-40B4-BE49-F238E27FC236}">
              <a16:creationId xmlns:a16="http://schemas.microsoft.com/office/drawing/2014/main" id="{866E8E46-6284-493C-AAE1-453A34D5EEAC}"/>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a:extLst>
            <a:ext uri="{FF2B5EF4-FFF2-40B4-BE49-F238E27FC236}">
              <a16:creationId xmlns:a16="http://schemas.microsoft.com/office/drawing/2014/main" id="{CD9FA645-C717-4F65-9091-CA01878C2F68}"/>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a:extLst>
            <a:ext uri="{FF2B5EF4-FFF2-40B4-BE49-F238E27FC236}">
              <a16:creationId xmlns:a16="http://schemas.microsoft.com/office/drawing/2014/main" id="{CDA029F4-8225-483E-8282-30C4C633D0C7}"/>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a:extLst>
            <a:ext uri="{FF2B5EF4-FFF2-40B4-BE49-F238E27FC236}">
              <a16:creationId xmlns:a16="http://schemas.microsoft.com/office/drawing/2014/main" id="{95EDE1F8-1B2D-4FB9-A55C-EDE813732D63}"/>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a:extLst>
            <a:ext uri="{FF2B5EF4-FFF2-40B4-BE49-F238E27FC236}">
              <a16:creationId xmlns:a16="http://schemas.microsoft.com/office/drawing/2014/main" id="{BCC7B2AA-ABC8-4E61-A876-F3FF2429C5FD}"/>
            </a:ext>
          </a:extLst>
        </xdr:cNvPr>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a:extLst>
            <a:ext uri="{FF2B5EF4-FFF2-40B4-BE49-F238E27FC236}">
              <a16:creationId xmlns:a16="http://schemas.microsoft.com/office/drawing/2014/main" id="{ED4C2FA0-67D9-4078-B322-7BB86E74C239}"/>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a:extLst>
            <a:ext uri="{FF2B5EF4-FFF2-40B4-BE49-F238E27FC236}">
              <a16:creationId xmlns:a16="http://schemas.microsoft.com/office/drawing/2014/main" id="{5FE5440D-F169-4D60-8BFE-02A8078CAD92}"/>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a:extLst>
            <a:ext uri="{FF2B5EF4-FFF2-40B4-BE49-F238E27FC236}">
              <a16:creationId xmlns:a16="http://schemas.microsoft.com/office/drawing/2014/main" id="{02C689CE-7AB8-4499-97FB-C00355818BC7}"/>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a:extLst>
            <a:ext uri="{FF2B5EF4-FFF2-40B4-BE49-F238E27FC236}">
              <a16:creationId xmlns:a16="http://schemas.microsoft.com/office/drawing/2014/main" id="{FF9D0BF7-CF9F-4C4A-B382-85A78DB32135}"/>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D09B58A-695B-413F-953D-5857106BEF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5FFF02A2-ABE9-4945-9A56-F85A65D558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FF0A41E-7627-4EDD-8E08-A2D85712A5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CB70914-C958-4379-B7FC-A3A7086A21A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54A15F6-7D14-4C4B-881D-20F59AD45D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101219</xdr:rowOff>
    </xdr:from>
    <xdr:to>
      <xdr:col>55</xdr:col>
      <xdr:colOff>50800</xdr:colOff>
      <xdr:row>62</xdr:row>
      <xdr:rowOff>31369</xdr:rowOff>
    </xdr:to>
    <xdr:sp macro="" textlink="">
      <xdr:nvSpPr>
        <xdr:cNvPr id="226" name="楕円 225">
          <a:extLst>
            <a:ext uri="{FF2B5EF4-FFF2-40B4-BE49-F238E27FC236}">
              <a16:creationId xmlns:a16="http://schemas.microsoft.com/office/drawing/2014/main" id="{7341AF27-F24C-4215-A23F-5E6149C1E81B}"/>
            </a:ext>
          </a:extLst>
        </xdr:cNvPr>
        <xdr:cNvSpPr/>
      </xdr:nvSpPr>
      <xdr:spPr>
        <a:xfrm>
          <a:off x="10426700" y="105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79646</xdr:rowOff>
    </xdr:from>
    <xdr:ext cx="469744" cy="259045"/>
    <xdr:sp macro="" textlink="">
      <xdr:nvSpPr>
        <xdr:cNvPr id="227" name="【体育館・プール】&#10;一人当たり面積該当値テキスト">
          <a:extLst>
            <a:ext uri="{FF2B5EF4-FFF2-40B4-BE49-F238E27FC236}">
              <a16:creationId xmlns:a16="http://schemas.microsoft.com/office/drawing/2014/main" id="{637A5C97-12BB-493A-93FE-88149C0345AF}"/>
            </a:ext>
          </a:extLst>
        </xdr:cNvPr>
        <xdr:cNvSpPr txBox="1"/>
      </xdr:nvSpPr>
      <xdr:spPr>
        <a:xfrm>
          <a:off x="10515600" y="1053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105791</xdr:rowOff>
    </xdr:from>
    <xdr:to>
      <xdr:col>50</xdr:col>
      <xdr:colOff>165100</xdr:colOff>
      <xdr:row>62</xdr:row>
      <xdr:rowOff>35941</xdr:rowOff>
    </xdr:to>
    <xdr:sp macro="" textlink="">
      <xdr:nvSpPr>
        <xdr:cNvPr id="228" name="楕円 227">
          <a:extLst>
            <a:ext uri="{FF2B5EF4-FFF2-40B4-BE49-F238E27FC236}">
              <a16:creationId xmlns:a16="http://schemas.microsoft.com/office/drawing/2014/main" id="{54378A6C-6AD8-41CA-A428-0E11FC783721}"/>
            </a:ext>
          </a:extLst>
        </xdr:cNvPr>
        <xdr:cNvSpPr/>
      </xdr:nvSpPr>
      <xdr:spPr>
        <a:xfrm>
          <a:off x="9588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152019</xdr:rowOff>
    </xdr:from>
    <xdr:to>
      <xdr:col>55</xdr:col>
      <xdr:colOff>0</xdr:colOff>
      <xdr:row>61</xdr:row>
      <xdr:rowOff>156591</xdr:rowOff>
    </xdr:to>
    <xdr:cxnSp macro="">
      <xdr:nvCxnSpPr>
        <xdr:cNvPr id="229" name="直線コネクタ 228">
          <a:extLst>
            <a:ext uri="{FF2B5EF4-FFF2-40B4-BE49-F238E27FC236}">
              <a16:creationId xmlns:a16="http://schemas.microsoft.com/office/drawing/2014/main" id="{E2289D82-FFE1-4652-95EC-0F5D5F0A0D02}"/>
            </a:ext>
          </a:extLst>
        </xdr:cNvPr>
        <xdr:cNvCxnSpPr/>
      </xdr:nvCxnSpPr>
      <xdr:spPr>
        <a:xfrm flipV="1">
          <a:off x="9639300" y="1061046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110934</xdr:rowOff>
    </xdr:from>
    <xdr:to>
      <xdr:col>46</xdr:col>
      <xdr:colOff>38100</xdr:colOff>
      <xdr:row>62</xdr:row>
      <xdr:rowOff>41084</xdr:rowOff>
    </xdr:to>
    <xdr:sp macro="" textlink="">
      <xdr:nvSpPr>
        <xdr:cNvPr id="230" name="楕円 229">
          <a:extLst>
            <a:ext uri="{FF2B5EF4-FFF2-40B4-BE49-F238E27FC236}">
              <a16:creationId xmlns:a16="http://schemas.microsoft.com/office/drawing/2014/main" id="{FD912934-6CA2-42E4-9436-9AB02D387376}"/>
            </a:ext>
          </a:extLst>
        </xdr:cNvPr>
        <xdr:cNvSpPr/>
      </xdr:nvSpPr>
      <xdr:spPr>
        <a:xfrm>
          <a:off x="8699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156591</xdr:rowOff>
    </xdr:from>
    <xdr:to>
      <xdr:col>50</xdr:col>
      <xdr:colOff>114300</xdr:colOff>
      <xdr:row>61</xdr:row>
      <xdr:rowOff>161734</xdr:rowOff>
    </xdr:to>
    <xdr:cxnSp macro="">
      <xdr:nvCxnSpPr>
        <xdr:cNvPr id="231" name="直線コネクタ 230">
          <a:extLst>
            <a:ext uri="{FF2B5EF4-FFF2-40B4-BE49-F238E27FC236}">
              <a16:creationId xmlns:a16="http://schemas.microsoft.com/office/drawing/2014/main" id="{5F50952F-BA8F-4260-9939-44C88CF50FF0}"/>
            </a:ext>
          </a:extLst>
        </xdr:cNvPr>
        <xdr:cNvCxnSpPr/>
      </xdr:nvCxnSpPr>
      <xdr:spPr>
        <a:xfrm flipV="1">
          <a:off x="8750300" y="1061504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112649</xdr:rowOff>
    </xdr:from>
    <xdr:to>
      <xdr:col>41</xdr:col>
      <xdr:colOff>101600</xdr:colOff>
      <xdr:row>62</xdr:row>
      <xdr:rowOff>42799</xdr:rowOff>
    </xdr:to>
    <xdr:sp macro="" textlink="">
      <xdr:nvSpPr>
        <xdr:cNvPr id="232" name="楕円 231">
          <a:extLst>
            <a:ext uri="{FF2B5EF4-FFF2-40B4-BE49-F238E27FC236}">
              <a16:creationId xmlns:a16="http://schemas.microsoft.com/office/drawing/2014/main" id="{C4E34BEE-9B54-4965-9D65-C56F28830073}"/>
            </a:ext>
          </a:extLst>
        </xdr:cNvPr>
        <xdr:cNvSpPr/>
      </xdr:nvSpPr>
      <xdr:spPr>
        <a:xfrm>
          <a:off x="7810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161734</xdr:rowOff>
    </xdr:from>
    <xdr:to>
      <xdr:col>45</xdr:col>
      <xdr:colOff>177800</xdr:colOff>
      <xdr:row>61</xdr:row>
      <xdr:rowOff>163449</xdr:rowOff>
    </xdr:to>
    <xdr:cxnSp macro="">
      <xdr:nvCxnSpPr>
        <xdr:cNvPr id="233" name="直線コネクタ 232">
          <a:extLst>
            <a:ext uri="{FF2B5EF4-FFF2-40B4-BE49-F238E27FC236}">
              <a16:creationId xmlns:a16="http://schemas.microsoft.com/office/drawing/2014/main" id="{C0407F78-B935-4421-9212-1D31A2D93B32}"/>
            </a:ext>
          </a:extLst>
        </xdr:cNvPr>
        <xdr:cNvCxnSpPr/>
      </xdr:nvCxnSpPr>
      <xdr:spPr>
        <a:xfrm flipV="1">
          <a:off x="7861300" y="1062018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a:extLst>
            <a:ext uri="{FF2B5EF4-FFF2-40B4-BE49-F238E27FC236}">
              <a16:creationId xmlns:a16="http://schemas.microsoft.com/office/drawing/2014/main" id="{67FD7886-3EA3-4A01-A2D2-2D82D4050CC2}"/>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35" name="n_2aveValue【体育館・プール】&#10;一人当たり面積">
          <a:extLst>
            <a:ext uri="{FF2B5EF4-FFF2-40B4-BE49-F238E27FC236}">
              <a16:creationId xmlns:a16="http://schemas.microsoft.com/office/drawing/2014/main" id="{2AF481B4-294F-44E3-892F-91D3DFFC1BB7}"/>
            </a:ext>
          </a:extLst>
        </xdr:cNvPr>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6" name="n_3aveValue【体育館・プール】&#10;一人当たり面積">
          <a:extLst>
            <a:ext uri="{FF2B5EF4-FFF2-40B4-BE49-F238E27FC236}">
              <a16:creationId xmlns:a16="http://schemas.microsoft.com/office/drawing/2014/main" id="{1DFC6EE1-BCA2-4034-8018-E400B0E2930D}"/>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27068</xdr:rowOff>
    </xdr:from>
    <xdr:ext cx="469744" cy="259045"/>
    <xdr:sp macro="" textlink="">
      <xdr:nvSpPr>
        <xdr:cNvPr id="237" name="n_1mainValue【体育館・プール】&#10;一人当たり面積">
          <a:extLst>
            <a:ext uri="{FF2B5EF4-FFF2-40B4-BE49-F238E27FC236}">
              <a16:creationId xmlns:a16="http://schemas.microsoft.com/office/drawing/2014/main" id="{0D420A95-C1AE-41C3-9840-BD3B64712682}"/>
            </a:ext>
          </a:extLst>
        </xdr:cNvPr>
        <xdr:cNvSpPr txBox="1"/>
      </xdr:nvSpPr>
      <xdr:spPr>
        <a:xfrm>
          <a:off x="939172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32211</xdr:rowOff>
    </xdr:from>
    <xdr:ext cx="469744" cy="259045"/>
    <xdr:sp macro="" textlink="">
      <xdr:nvSpPr>
        <xdr:cNvPr id="238" name="n_2mainValue【体育館・プール】&#10;一人当たり面積">
          <a:extLst>
            <a:ext uri="{FF2B5EF4-FFF2-40B4-BE49-F238E27FC236}">
              <a16:creationId xmlns:a16="http://schemas.microsoft.com/office/drawing/2014/main" id="{385D2906-9A3E-4943-91CA-01FD32AA17D1}"/>
            </a:ext>
          </a:extLst>
        </xdr:cNvPr>
        <xdr:cNvSpPr txBox="1"/>
      </xdr:nvSpPr>
      <xdr:spPr>
        <a:xfrm>
          <a:off x="85154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33926</xdr:rowOff>
    </xdr:from>
    <xdr:ext cx="469744" cy="259045"/>
    <xdr:sp macro="" textlink="">
      <xdr:nvSpPr>
        <xdr:cNvPr id="239" name="n_3mainValue【体育館・プール】&#10;一人当たり面積">
          <a:extLst>
            <a:ext uri="{FF2B5EF4-FFF2-40B4-BE49-F238E27FC236}">
              <a16:creationId xmlns:a16="http://schemas.microsoft.com/office/drawing/2014/main" id="{6A8F649E-FB4F-4538-9E82-B4DFFE71514A}"/>
            </a:ext>
          </a:extLst>
        </xdr:cNvPr>
        <xdr:cNvSpPr txBox="1"/>
      </xdr:nvSpPr>
      <xdr:spPr>
        <a:xfrm>
          <a:off x="7626427" y="106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7B149966-AB21-4553-A860-FEAC5D9EFE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C8E23987-2B8F-46BC-B378-FD905ED454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D577BF0A-01F1-4FA7-B1A8-2009108079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968F8821-EBF7-4377-AA37-D15622AA5A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AE546FED-63BC-442E-BE25-27648109B7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3AABAB6A-6A1D-4BD1-89F2-CF7E4052C0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B9CF4D6A-5F01-4E78-89C8-7249475888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EE2E232B-5DA9-48DC-8144-682A4573CC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D9687104-FDEE-4A3B-B092-EA2E525126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1B87A476-3E93-4BA8-8435-9904FE7D6B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B7967DAB-8543-4981-AF25-A468D95A8B2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9A1175A6-262A-4720-B45B-6F9E5046B6F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a:extLst>
            <a:ext uri="{FF2B5EF4-FFF2-40B4-BE49-F238E27FC236}">
              <a16:creationId xmlns:a16="http://schemas.microsoft.com/office/drawing/2014/main" id="{2B5CEF58-8698-45F2-B1AC-462EEACAAEAC}"/>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AB5644EB-8F62-48B4-A5A8-EE76C605638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89067E2A-67EE-40AD-BC02-46E859FC3FE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6B2A270D-69D4-4D29-996A-ABBEB0E980E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7D277C65-382C-4156-97CE-34EB1E72574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B2A6FE6B-7ADE-4064-957A-81A66AFD824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0BC79A29-3C7A-4C05-9F79-BBCFF7DEF637}"/>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F42E0A2B-7090-4960-84B7-4B0730AE2C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8053BBBB-128C-40AE-A217-829785A9CDB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9C9A2955-7651-42F9-86A9-60CB22AF3D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a:extLst>
            <a:ext uri="{FF2B5EF4-FFF2-40B4-BE49-F238E27FC236}">
              <a16:creationId xmlns:a16="http://schemas.microsoft.com/office/drawing/2014/main" id="{FAF04843-42C5-44E5-BBC3-138CAF2E9729}"/>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a:extLst>
            <a:ext uri="{FF2B5EF4-FFF2-40B4-BE49-F238E27FC236}">
              <a16:creationId xmlns:a16="http://schemas.microsoft.com/office/drawing/2014/main" id="{1BE39EAC-EC21-4425-B99F-555D6A83F23B}"/>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a:extLst>
            <a:ext uri="{FF2B5EF4-FFF2-40B4-BE49-F238E27FC236}">
              <a16:creationId xmlns:a16="http://schemas.microsoft.com/office/drawing/2014/main" id="{7BCE795A-19F8-4969-84F1-6E64987AC6B3}"/>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a:extLst>
            <a:ext uri="{FF2B5EF4-FFF2-40B4-BE49-F238E27FC236}">
              <a16:creationId xmlns:a16="http://schemas.microsoft.com/office/drawing/2014/main" id="{47056F73-5736-4B8A-89A6-4BA91E0FCF71}"/>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a:extLst>
            <a:ext uri="{FF2B5EF4-FFF2-40B4-BE49-F238E27FC236}">
              <a16:creationId xmlns:a16="http://schemas.microsoft.com/office/drawing/2014/main" id="{243D354B-80C3-4285-A81F-67992DB71C5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42181</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770953F8-AFA0-4FBC-9058-6974B7C63E85}"/>
            </a:ext>
          </a:extLst>
        </xdr:cNvPr>
        <xdr:cNvSpPr txBox="1"/>
      </xdr:nvSpPr>
      <xdr:spPr>
        <a:xfrm>
          <a:off x="4673600" y="14272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a:extLst>
            <a:ext uri="{FF2B5EF4-FFF2-40B4-BE49-F238E27FC236}">
              <a16:creationId xmlns:a16="http://schemas.microsoft.com/office/drawing/2014/main" id="{C36274B7-1BDB-4883-8257-9AE6CFFFD849}"/>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a:extLst>
            <a:ext uri="{FF2B5EF4-FFF2-40B4-BE49-F238E27FC236}">
              <a16:creationId xmlns:a16="http://schemas.microsoft.com/office/drawing/2014/main" id="{1F63A9B5-C305-46C0-9766-B0152842E8C5}"/>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a:extLst>
            <a:ext uri="{FF2B5EF4-FFF2-40B4-BE49-F238E27FC236}">
              <a16:creationId xmlns:a16="http://schemas.microsoft.com/office/drawing/2014/main" id="{9A4ED3B9-B23D-45A6-B55B-B9431D6E5B0A}"/>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a:extLst>
            <a:ext uri="{FF2B5EF4-FFF2-40B4-BE49-F238E27FC236}">
              <a16:creationId xmlns:a16="http://schemas.microsoft.com/office/drawing/2014/main" id="{1FFFBB19-697D-494F-BF4D-8F76DDEBC195}"/>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C3FC8B1-0C7D-4379-A27D-D935C394DE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2F801643-BB7D-49B1-A577-0A7015625E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381BB71-33E2-4737-8912-359B951963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FF0B40D3-F519-4A68-9E93-2179C29A1B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34901BC-D593-4231-8776-DC765A67D3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77" name="楕円 276">
          <a:extLst>
            <a:ext uri="{FF2B5EF4-FFF2-40B4-BE49-F238E27FC236}">
              <a16:creationId xmlns:a16="http://schemas.microsoft.com/office/drawing/2014/main" id="{8908C1F3-9371-44A4-95F9-34ABD9C94FEE}"/>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78" name="【福祉施設】&#10;有形固定資産減価償却率該当値テキスト">
          <a:extLst>
            <a:ext uri="{FF2B5EF4-FFF2-40B4-BE49-F238E27FC236}">
              <a16:creationId xmlns:a16="http://schemas.microsoft.com/office/drawing/2014/main" id="{15EE4578-9FF4-4AE0-8592-AB66D8457069}"/>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79" name="楕円 278">
          <a:extLst>
            <a:ext uri="{FF2B5EF4-FFF2-40B4-BE49-F238E27FC236}">
              <a16:creationId xmlns:a16="http://schemas.microsoft.com/office/drawing/2014/main" id="{56A9B7AD-1459-4C82-9A2F-D42349D38710}"/>
            </a:ext>
          </a:extLst>
        </xdr:cNvPr>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163830</xdr:rowOff>
    </xdr:to>
    <xdr:cxnSp macro="">
      <xdr:nvCxnSpPr>
        <xdr:cNvPr id="280" name="直線コネクタ 279">
          <a:extLst>
            <a:ext uri="{FF2B5EF4-FFF2-40B4-BE49-F238E27FC236}">
              <a16:creationId xmlns:a16="http://schemas.microsoft.com/office/drawing/2014/main" id="{7434FD52-0F97-4F0C-A02E-55658A5F59D3}"/>
            </a:ext>
          </a:extLst>
        </xdr:cNvPr>
        <xdr:cNvCxnSpPr/>
      </xdr:nvCxnSpPr>
      <xdr:spPr>
        <a:xfrm flipV="1">
          <a:off x="3797300" y="14519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158750</xdr:rowOff>
    </xdr:from>
    <xdr:to>
      <xdr:col>15</xdr:col>
      <xdr:colOff>101600</xdr:colOff>
      <xdr:row>85</xdr:row>
      <xdr:rowOff>88900</xdr:rowOff>
    </xdr:to>
    <xdr:sp macro="" textlink="">
      <xdr:nvSpPr>
        <xdr:cNvPr id="281" name="楕円 280">
          <a:extLst>
            <a:ext uri="{FF2B5EF4-FFF2-40B4-BE49-F238E27FC236}">
              <a16:creationId xmlns:a16="http://schemas.microsoft.com/office/drawing/2014/main" id="{3909EDDA-9235-4400-BD5F-9A66BC15E061}"/>
            </a:ext>
          </a:extLst>
        </xdr:cNvPr>
        <xdr:cNvSpPr/>
      </xdr:nvSpPr>
      <xdr:spPr>
        <a:xfrm>
          <a:off x="2857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38100</xdr:rowOff>
    </xdr:to>
    <xdr:cxnSp macro="">
      <xdr:nvCxnSpPr>
        <xdr:cNvPr id="282" name="直線コネクタ 281">
          <a:extLst>
            <a:ext uri="{FF2B5EF4-FFF2-40B4-BE49-F238E27FC236}">
              <a16:creationId xmlns:a16="http://schemas.microsoft.com/office/drawing/2014/main" id="{CE5272E2-087A-4B6A-BD3D-C38649881A74}"/>
            </a:ext>
          </a:extLst>
        </xdr:cNvPr>
        <xdr:cNvCxnSpPr/>
      </xdr:nvCxnSpPr>
      <xdr:spPr>
        <a:xfrm flipV="1">
          <a:off x="2908300" y="14565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xdr:rowOff>
    </xdr:from>
    <xdr:to>
      <xdr:col>10</xdr:col>
      <xdr:colOff>165100</xdr:colOff>
      <xdr:row>84</xdr:row>
      <xdr:rowOff>104902</xdr:rowOff>
    </xdr:to>
    <xdr:sp macro="" textlink="">
      <xdr:nvSpPr>
        <xdr:cNvPr id="283" name="楕円 282">
          <a:extLst>
            <a:ext uri="{FF2B5EF4-FFF2-40B4-BE49-F238E27FC236}">
              <a16:creationId xmlns:a16="http://schemas.microsoft.com/office/drawing/2014/main" id="{E8385140-6DC2-4020-8187-E355B0C65DDB}"/>
            </a:ext>
          </a:extLst>
        </xdr:cNvPr>
        <xdr:cNvSpPr/>
      </xdr:nvSpPr>
      <xdr:spPr>
        <a:xfrm>
          <a:off x="1968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54102</xdr:rowOff>
    </xdr:from>
    <xdr:to>
      <xdr:col>15</xdr:col>
      <xdr:colOff>50800</xdr:colOff>
      <xdr:row>85</xdr:row>
      <xdr:rowOff>38100</xdr:rowOff>
    </xdr:to>
    <xdr:cxnSp macro="">
      <xdr:nvCxnSpPr>
        <xdr:cNvPr id="284" name="直線コネクタ 283">
          <a:extLst>
            <a:ext uri="{FF2B5EF4-FFF2-40B4-BE49-F238E27FC236}">
              <a16:creationId xmlns:a16="http://schemas.microsoft.com/office/drawing/2014/main" id="{0925DAE5-8D8B-459D-B0E8-9BCF76A154AC}"/>
            </a:ext>
          </a:extLst>
        </xdr:cNvPr>
        <xdr:cNvCxnSpPr/>
      </xdr:nvCxnSpPr>
      <xdr:spPr>
        <a:xfrm>
          <a:off x="2019300" y="1445590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11701</xdr:rowOff>
    </xdr:from>
    <xdr:ext cx="405111" cy="259045"/>
    <xdr:sp macro="" textlink="">
      <xdr:nvSpPr>
        <xdr:cNvPr id="285" name="n_1aveValue【福祉施設】&#10;有形固定資産減価償却率">
          <a:extLst>
            <a:ext uri="{FF2B5EF4-FFF2-40B4-BE49-F238E27FC236}">
              <a16:creationId xmlns:a16="http://schemas.microsoft.com/office/drawing/2014/main" id="{9B99E0B0-FAAC-49A7-A25A-D78E45EDFDEA}"/>
            </a:ext>
          </a:extLst>
        </xdr:cNvPr>
        <xdr:cNvSpPr txBox="1"/>
      </xdr:nvSpPr>
      <xdr:spPr>
        <a:xfrm>
          <a:off x="3582044" y="142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66564</xdr:rowOff>
    </xdr:from>
    <xdr:ext cx="405111" cy="259045"/>
    <xdr:sp macro="" textlink="">
      <xdr:nvSpPr>
        <xdr:cNvPr id="286" name="n_2aveValue【福祉施設】&#10;有形固定資産減価償却率">
          <a:extLst>
            <a:ext uri="{FF2B5EF4-FFF2-40B4-BE49-F238E27FC236}">
              <a16:creationId xmlns:a16="http://schemas.microsoft.com/office/drawing/2014/main" id="{0A08E1B1-844E-4EC9-97B7-BEFBC7F7659D}"/>
            </a:ext>
          </a:extLst>
        </xdr:cNvPr>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7" name="n_3aveValue【福祉施設】&#10;有形固定資産減価償却率">
          <a:extLst>
            <a:ext uri="{FF2B5EF4-FFF2-40B4-BE49-F238E27FC236}">
              <a16:creationId xmlns:a16="http://schemas.microsoft.com/office/drawing/2014/main" id="{BF94AFE8-E130-499C-AFC9-71B8757DBF3A}"/>
            </a:ext>
          </a:extLst>
        </xdr:cNvPr>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88" name="n_1mainValue【福祉施設】&#10;有形固定資産減価償却率">
          <a:extLst>
            <a:ext uri="{FF2B5EF4-FFF2-40B4-BE49-F238E27FC236}">
              <a16:creationId xmlns:a16="http://schemas.microsoft.com/office/drawing/2014/main" id="{538C6D38-4423-40A7-9BDA-1840EC315B3B}"/>
            </a:ext>
          </a:extLst>
        </xdr:cNvPr>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89" name="n_2mainValue【福祉施設】&#10;有形固定資産減価償却率">
          <a:extLst>
            <a:ext uri="{FF2B5EF4-FFF2-40B4-BE49-F238E27FC236}">
              <a16:creationId xmlns:a16="http://schemas.microsoft.com/office/drawing/2014/main" id="{2E6EC286-D82B-42AB-BA3D-3980218A404F}"/>
            </a:ext>
          </a:extLst>
        </xdr:cNvPr>
        <xdr:cNvSpPr txBox="1"/>
      </xdr:nvSpPr>
      <xdr:spPr>
        <a:xfrm>
          <a:off x="2705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121429</xdr:rowOff>
    </xdr:from>
    <xdr:ext cx="405111" cy="259045"/>
    <xdr:sp macro="" textlink="">
      <xdr:nvSpPr>
        <xdr:cNvPr id="290" name="n_3mainValue【福祉施設】&#10;有形固定資産減価償却率">
          <a:extLst>
            <a:ext uri="{FF2B5EF4-FFF2-40B4-BE49-F238E27FC236}">
              <a16:creationId xmlns:a16="http://schemas.microsoft.com/office/drawing/2014/main" id="{899F3310-466E-445A-B8F2-97808B095411}"/>
            </a:ext>
          </a:extLst>
        </xdr:cNvPr>
        <xdr:cNvSpPr txBox="1"/>
      </xdr:nvSpPr>
      <xdr:spPr>
        <a:xfrm>
          <a:off x="1816744" y="1418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43908627-86C6-44B8-A5F8-27C39806F8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6C5AA7C4-0481-4ACC-BCF3-66305CBFF2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6DADCCE9-40D8-4CD7-B703-89A5492CEF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05F551BB-488C-4D9E-AE00-4149B9221E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45FD6ECB-5819-4664-A79E-B5777D1CA8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B2FB3051-5A38-4594-8204-34198D9277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A591F6C4-59BE-40DD-936A-C19918E710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8020851B-628B-4E77-A31E-641AE6498B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42815DF9-16D5-42C5-BB16-AC61CE6ED0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735E3E3-EEE7-4BE5-A30C-F4241B37AD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a:extLst>
            <a:ext uri="{FF2B5EF4-FFF2-40B4-BE49-F238E27FC236}">
              <a16:creationId xmlns:a16="http://schemas.microsoft.com/office/drawing/2014/main" id="{05E9B55A-E998-40E1-A799-47195B134C0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a:extLst>
            <a:ext uri="{FF2B5EF4-FFF2-40B4-BE49-F238E27FC236}">
              <a16:creationId xmlns:a16="http://schemas.microsoft.com/office/drawing/2014/main" id="{8076CFCE-9F82-4DA9-9AC8-B80E761B601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a:extLst>
            <a:ext uri="{FF2B5EF4-FFF2-40B4-BE49-F238E27FC236}">
              <a16:creationId xmlns:a16="http://schemas.microsoft.com/office/drawing/2014/main" id="{EBDBF9A1-15C2-4448-8D38-018E6575F1D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a:extLst>
            <a:ext uri="{FF2B5EF4-FFF2-40B4-BE49-F238E27FC236}">
              <a16:creationId xmlns:a16="http://schemas.microsoft.com/office/drawing/2014/main" id="{F130C3DB-8382-4C35-A19D-EE250F57D45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a:extLst>
            <a:ext uri="{FF2B5EF4-FFF2-40B4-BE49-F238E27FC236}">
              <a16:creationId xmlns:a16="http://schemas.microsoft.com/office/drawing/2014/main" id="{16F2D4A9-BC59-4C57-96A3-FAE089BEE98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a:extLst>
            <a:ext uri="{FF2B5EF4-FFF2-40B4-BE49-F238E27FC236}">
              <a16:creationId xmlns:a16="http://schemas.microsoft.com/office/drawing/2014/main" id="{A373EEEE-EE88-4ACC-A393-1575FB00FDC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a:extLst>
            <a:ext uri="{FF2B5EF4-FFF2-40B4-BE49-F238E27FC236}">
              <a16:creationId xmlns:a16="http://schemas.microsoft.com/office/drawing/2014/main" id="{5F18D50D-690F-423B-813B-9C8D1849A74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a:extLst>
            <a:ext uri="{FF2B5EF4-FFF2-40B4-BE49-F238E27FC236}">
              <a16:creationId xmlns:a16="http://schemas.microsoft.com/office/drawing/2014/main" id="{F93491E8-B966-43F8-98F8-0C94D7B3CD7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a:extLst>
            <a:ext uri="{FF2B5EF4-FFF2-40B4-BE49-F238E27FC236}">
              <a16:creationId xmlns:a16="http://schemas.microsoft.com/office/drawing/2014/main" id="{0B26FD51-09C9-47A8-9C3F-A4A49D9819A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a:extLst>
            <a:ext uri="{FF2B5EF4-FFF2-40B4-BE49-F238E27FC236}">
              <a16:creationId xmlns:a16="http://schemas.microsoft.com/office/drawing/2014/main" id="{62299F0B-D28C-4C43-9143-4C969DA9527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a:extLst>
            <a:ext uri="{FF2B5EF4-FFF2-40B4-BE49-F238E27FC236}">
              <a16:creationId xmlns:a16="http://schemas.microsoft.com/office/drawing/2014/main" id="{F2AF4204-88A6-424B-9724-59F298A8323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C62EBDE6-802D-4A04-B4A3-D885030D8A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38C25CDE-7299-46F1-BA50-D7192DD404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8629EEA2-AB6C-48B4-AFF0-66BA7EDFA4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a:extLst>
            <a:ext uri="{FF2B5EF4-FFF2-40B4-BE49-F238E27FC236}">
              <a16:creationId xmlns:a16="http://schemas.microsoft.com/office/drawing/2014/main" id="{85453D54-8B08-4D2E-97A3-1E33666E12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a:extLst>
            <a:ext uri="{FF2B5EF4-FFF2-40B4-BE49-F238E27FC236}">
              <a16:creationId xmlns:a16="http://schemas.microsoft.com/office/drawing/2014/main" id="{81D51B1E-1E52-4990-AFC7-E235D42FC50D}"/>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a:extLst>
            <a:ext uri="{FF2B5EF4-FFF2-40B4-BE49-F238E27FC236}">
              <a16:creationId xmlns:a16="http://schemas.microsoft.com/office/drawing/2014/main" id="{B3BAD3C8-CED1-4EE0-82C5-332B82DC3D5A}"/>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a:extLst>
            <a:ext uri="{FF2B5EF4-FFF2-40B4-BE49-F238E27FC236}">
              <a16:creationId xmlns:a16="http://schemas.microsoft.com/office/drawing/2014/main" id="{716FD459-2494-49C0-963B-0BEFC94C66B4}"/>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a:extLst>
            <a:ext uri="{FF2B5EF4-FFF2-40B4-BE49-F238E27FC236}">
              <a16:creationId xmlns:a16="http://schemas.microsoft.com/office/drawing/2014/main" id="{DF060F7C-CEA6-455B-B048-83A3DD5E6328}"/>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a:extLst>
            <a:ext uri="{FF2B5EF4-FFF2-40B4-BE49-F238E27FC236}">
              <a16:creationId xmlns:a16="http://schemas.microsoft.com/office/drawing/2014/main" id="{723F51CF-AD72-4180-93E6-B91B677DD2BB}"/>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21" name="【福祉施設】&#10;一人当たり面積平均値テキスト">
          <a:extLst>
            <a:ext uri="{FF2B5EF4-FFF2-40B4-BE49-F238E27FC236}">
              <a16:creationId xmlns:a16="http://schemas.microsoft.com/office/drawing/2014/main" id="{E9648EDA-B58D-4855-9936-015159556D65}"/>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a:extLst>
            <a:ext uri="{FF2B5EF4-FFF2-40B4-BE49-F238E27FC236}">
              <a16:creationId xmlns:a16="http://schemas.microsoft.com/office/drawing/2014/main" id="{A4F1A6EF-45B0-4102-9D68-A1DE7C9558E2}"/>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a:extLst>
            <a:ext uri="{FF2B5EF4-FFF2-40B4-BE49-F238E27FC236}">
              <a16:creationId xmlns:a16="http://schemas.microsoft.com/office/drawing/2014/main" id="{6777E1BC-1BD5-477F-B56F-C2A9D534E6A5}"/>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4" name="フローチャート: 判断 323">
          <a:extLst>
            <a:ext uri="{FF2B5EF4-FFF2-40B4-BE49-F238E27FC236}">
              <a16:creationId xmlns:a16="http://schemas.microsoft.com/office/drawing/2014/main" id="{5FC70290-D9F4-4D12-8FD1-780F8D711FC4}"/>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5" name="フローチャート: 判断 324">
          <a:extLst>
            <a:ext uri="{FF2B5EF4-FFF2-40B4-BE49-F238E27FC236}">
              <a16:creationId xmlns:a16="http://schemas.microsoft.com/office/drawing/2014/main" id="{ABFEF6FE-0563-4BF5-A458-79EC83A63131}"/>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00A2495-4EF6-4F58-AA81-59B01BD1B0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D62915F2-280F-45DF-880D-B150FA69EE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DF3C7E97-A115-4F51-92A3-D782463482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3D89E65-8562-4448-8E57-4F494D9198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86B2C46-E730-4E92-86D0-647AE00735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31" name="楕円 330">
          <a:extLst>
            <a:ext uri="{FF2B5EF4-FFF2-40B4-BE49-F238E27FC236}">
              <a16:creationId xmlns:a16="http://schemas.microsoft.com/office/drawing/2014/main" id="{C38F6401-CD38-4731-A670-ACAC58331B2A}"/>
            </a:ext>
          </a:extLst>
        </xdr:cNvPr>
        <xdr:cNvSpPr/>
      </xdr:nvSpPr>
      <xdr:spPr>
        <a:xfrm>
          <a:off x="10426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122482</xdr:rowOff>
    </xdr:from>
    <xdr:ext cx="469744" cy="259045"/>
    <xdr:sp macro="" textlink="">
      <xdr:nvSpPr>
        <xdr:cNvPr id="332" name="【福祉施設】&#10;一人当たり面積該当値テキスト">
          <a:extLst>
            <a:ext uri="{FF2B5EF4-FFF2-40B4-BE49-F238E27FC236}">
              <a16:creationId xmlns:a16="http://schemas.microsoft.com/office/drawing/2014/main" id="{A435C46B-2F5D-4484-996D-C8BDB644D573}"/>
            </a:ext>
          </a:extLst>
        </xdr:cNvPr>
        <xdr:cNvSpPr txBox="1"/>
      </xdr:nvSpPr>
      <xdr:spPr>
        <a:xfrm>
          <a:off x="10515600"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150586</xdr:rowOff>
    </xdr:from>
    <xdr:to>
      <xdr:col>50</xdr:col>
      <xdr:colOff>165100</xdr:colOff>
      <xdr:row>85</xdr:row>
      <xdr:rowOff>80736</xdr:rowOff>
    </xdr:to>
    <xdr:sp macro="" textlink="">
      <xdr:nvSpPr>
        <xdr:cNvPr id="333" name="楕円 332">
          <a:extLst>
            <a:ext uri="{FF2B5EF4-FFF2-40B4-BE49-F238E27FC236}">
              <a16:creationId xmlns:a16="http://schemas.microsoft.com/office/drawing/2014/main" id="{A4601D03-DA50-484A-AD4B-86DAB509D36E}"/>
            </a:ext>
          </a:extLst>
        </xdr:cNvPr>
        <xdr:cNvSpPr/>
      </xdr:nvSpPr>
      <xdr:spPr>
        <a:xfrm>
          <a:off x="9588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23405</xdr:rowOff>
    </xdr:from>
    <xdr:to>
      <xdr:col>55</xdr:col>
      <xdr:colOff>0</xdr:colOff>
      <xdr:row>85</xdr:row>
      <xdr:rowOff>29936</xdr:rowOff>
    </xdr:to>
    <xdr:cxnSp macro="">
      <xdr:nvCxnSpPr>
        <xdr:cNvPr id="334" name="直線コネクタ 333">
          <a:extLst>
            <a:ext uri="{FF2B5EF4-FFF2-40B4-BE49-F238E27FC236}">
              <a16:creationId xmlns:a16="http://schemas.microsoft.com/office/drawing/2014/main" id="{009163CF-CEE4-49D6-AED6-C5BB7E385054}"/>
            </a:ext>
          </a:extLst>
        </xdr:cNvPr>
        <xdr:cNvCxnSpPr/>
      </xdr:nvCxnSpPr>
      <xdr:spPr>
        <a:xfrm flipV="1">
          <a:off x="9639300" y="1459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35" name="楕円 334">
          <a:extLst>
            <a:ext uri="{FF2B5EF4-FFF2-40B4-BE49-F238E27FC236}">
              <a16:creationId xmlns:a16="http://schemas.microsoft.com/office/drawing/2014/main" id="{1704D589-9E5C-47E2-98C6-C2CCF0D1A9F4}"/>
            </a:ext>
          </a:extLst>
        </xdr:cNvPr>
        <xdr:cNvSpPr/>
      </xdr:nvSpPr>
      <xdr:spPr>
        <a:xfrm>
          <a:off x="8699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29936</xdr:rowOff>
    </xdr:from>
    <xdr:to>
      <xdr:col>50</xdr:col>
      <xdr:colOff>114300</xdr:colOff>
      <xdr:row>85</xdr:row>
      <xdr:rowOff>36468</xdr:rowOff>
    </xdr:to>
    <xdr:cxnSp macro="">
      <xdr:nvCxnSpPr>
        <xdr:cNvPr id="336" name="直線コネクタ 335">
          <a:extLst>
            <a:ext uri="{FF2B5EF4-FFF2-40B4-BE49-F238E27FC236}">
              <a16:creationId xmlns:a16="http://schemas.microsoft.com/office/drawing/2014/main" id="{DB7BBD04-0BBE-479F-92E8-1EE4783B6A92}"/>
            </a:ext>
          </a:extLst>
        </xdr:cNvPr>
        <xdr:cNvCxnSpPr/>
      </xdr:nvCxnSpPr>
      <xdr:spPr>
        <a:xfrm flipV="1">
          <a:off x="8750300" y="1460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106499</xdr:rowOff>
    </xdr:from>
    <xdr:to>
      <xdr:col>41</xdr:col>
      <xdr:colOff>101600</xdr:colOff>
      <xdr:row>85</xdr:row>
      <xdr:rowOff>36649</xdr:rowOff>
    </xdr:to>
    <xdr:sp macro="" textlink="">
      <xdr:nvSpPr>
        <xdr:cNvPr id="337" name="楕円 336">
          <a:extLst>
            <a:ext uri="{FF2B5EF4-FFF2-40B4-BE49-F238E27FC236}">
              <a16:creationId xmlns:a16="http://schemas.microsoft.com/office/drawing/2014/main" id="{A9822D73-436C-4716-BB9D-2E1F0A947BB8}"/>
            </a:ext>
          </a:extLst>
        </xdr:cNvPr>
        <xdr:cNvSpPr/>
      </xdr:nvSpPr>
      <xdr:spPr>
        <a:xfrm>
          <a:off x="7810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157299</xdr:rowOff>
    </xdr:from>
    <xdr:to>
      <xdr:col>45</xdr:col>
      <xdr:colOff>177800</xdr:colOff>
      <xdr:row>85</xdr:row>
      <xdr:rowOff>36468</xdr:rowOff>
    </xdr:to>
    <xdr:cxnSp macro="">
      <xdr:nvCxnSpPr>
        <xdr:cNvPr id="338" name="直線コネクタ 337">
          <a:extLst>
            <a:ext uri="{FF2B5EF4-FFF2-40B4-BE49-F238E27FC236}">
              <a16:creationId xmlns:a16="http://schemas.microsoft.com/office/drawing/2014/main" id="{7DD3A5AF-7867-4836-AE1D-3F7D6CC4EDF0}"/>
            </a:ext>
          </a:extLst>
        </xdr:cNvPr>
        <xdr:cNvCxnSpPr/>
      </xdr:nvCxnSpPr>
      <xdr:spPr>
        <a:xfrm>
          <a:off x="7861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9" name="n_1aveValue【福祉施設】&#10;一人当たり面積">
          <a:extLst>
            <a:ext uri="{FF2B5EF4-FFF2-40B4-BE49-F238E27FC236}">
              <a16:creationId xmlns:a16="http://schemas.microsoft.com/office/drawing/2014/main" id="{3BB1038F-6737-474D-A171-032EE8775859}"/>
            </a:ext>
          </a:extLst>
        </xdr:cNvPr>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40" name="n_2aveValue【福祉施設】&#10;一人当たり面積">
          <a:extLst>
            <a:ext uri="{FF2B5EF4-FFF2-40B4-BE49-F238E27FC236}">
              <a16:creationId xmlns:a16="http://schemas.microsoft.com/office/drawing/2014/main" id="{C827E81B-C061-4FC5-BAE2-51517205E442}"/>
            </a:ext>
          </a:extLst>
        </xdr:cNvPr>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41" name="n_3aveValue【福祉施設】&#10;一人当たり面積">
          <a:extLst>
            <a:ext uri="{FF2B5EF4-FFF2-40B4-BE49-F238E27FC236}">
              <a16:creationId xmlns:a16="http://schemas.microsoft.com/office/drawing/2014/main" id="{32E27FAD-7631-41AA-B4E1-9A1278AC5941}"/>
            </a:ext>
          </a:extLst>
        </xdr:cNvPr>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97263</xdr:rowOff>
    </xdr:from>
    <xdr:ext cx="469744" cy="259045"/>
    <xdr:sp macro="" textlink="">
      <xdr:nvSpPr>
        <xdr:cNvPr id="342" name="n_1mainValue【福祉施設】&#10;一人当たり面積">
          <a:extLst>
            <a:ext uri="{FF2B5EF4-FFF2-40B4-BE49-F238E27FC236}">
              <a16:creationId xmlns:a16="http://schemas.microsoft.com/office/drawing/2014/main" id="{0D1234D0-EFE3-46BE-BAB0-66D7207C8539}"/>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43" name="n_2mainValue【福祉施設】&#10;一人当たり面積">
          <a:extLst>
            <a:ext uri="{FF2B5EF4-FFF2-40B4-BE49-F238E27FC236}">
              <a16:creationId xmlns:a16="http://schemas.microsoft.com/office/drawing/2014/main" id="{5AEC8D3E-FB9C-4AC2-8D2A-949257308669}"/>
            </a:ext>
          </a:extLst>
        </xdr:cNvPr>
        <xdr:cNvSpPr txBox="1"/>
      </xdr:nvSpPr>
      <xdr:spPr>
        <a:xfrm>
          <a:off x="8515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53176</xdr:rowOff>
    </xdr:from>
    <xdr:ext cx="469744" cy="259045"/>
    <xdr:sp macro="" textlink="">
      <xdr:nvSpPr>
        <xdr:cNvPr id="344" name="n_3mainValue【福祉施設】&#10;一人当たり面積">
          <a:extLst>
            <a:ext uri="{FF2B5EF4-FFF2-40B4-BE49-F238E27FC236}">
              <a16:creationId xmlns:a16="http://schemas.microsoft.com/office/drawing/2014/main" id="{CB40637C-8153-4E01-B334-220FABC92322}"/>
            </a:ext>
          </a:extLst>
        </xdr:cNvPr>
        <xdr:cNvSpPr txBox="1"/>
      </xdr:nvSpPr>
      <xdr:spPr>
        <a:xfrm>
          <a:off x="7626427" y="142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4B969E19-9532-4116-AA79-BB74960BC7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A79DC74-3559-45B7-97BA-AA11EAECF9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FCFAEED1-8131-40A0-AC73-2179466512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CC115B4E-FE38-438E-9F7D-7B74159030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E6E97365-6643-4361-8C76-74E140FFB1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63D4FCE8-7CB2-4A23-945C-D07596A0DE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C0530AC3-43B0-4677-90B8-E729DE4222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C8044FD5-F7BB-47B9-A3E3-395861DA2F7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91127E5D-8EF0-4791-8BF5-0D2D843153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C0485044-F5EC-4626-A859-13772CC66F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8B96DBA1-80D6-4BBB-8D78-F5D8CE31E3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3CFC804-77BB-4335-AE21-EEDD5F12E7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A1357CCA-5A90-4B23-BFB0-44B0E9E361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8CADECCE-2B81-4302-BA3D-77275C582E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B31B915E-B241-47D3-9AE9-7BC180074F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A5C1C51D-D6EF-4780-B322-48CBDB1B85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C7E742FF-2AAB-44EF-9932-3E1561751C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6F4D1AB3-9B7B-46A4-BCA5-94D02D4BCD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D44A0A8A-9941-433B-A763-D4A02CD3A5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1E39E21C-2807-41C3-A332-AA5C10D725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FEA6014E-F258-4E6D-A126-F32B1AB49E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AD061876-08AB-4305-98CC-45EC8B8EFA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EA1BE981-7A62-4C89-B732-DFE7E47C38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FA5EF960-33D8-4A98-A314-E5635DA5E29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7F850E7B-8376-4010-BB9B-410C5D820F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171DFFE8-A1B9-4CA3-939F-E6122110BB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CFF52EAB-6971-4A46-893B-F3C3FD9A11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8A0F6553-9522-4DF3-A341-BE79FA9006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DF120595-F525-48A9-92C2-C292BC2536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22D86B74-12F7-497D-BB3C-58A30DD8E0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0807ACF0-81A3-486F-AE7F-CABF082300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A24E72FF-7F49-4F68-B2FB-DD1B3E07B42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AF90F0DA-233A-426D-B268-F7FDACF6D2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14EC1C51-C8EA-4582-A292-02DDB4A965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769BF2D2-6972-4467-81D4-2DC2036732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9E77D44-27F6-44A6-9B49-C58EF53A30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F2CF2249-D497-437B-95DD-91D6B4C202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1EB67281-CF90-4462-A631-443C303AC7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ED62D0A-225A-4DD4-9743-57DC4E46AC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73FDA71-D179-4FF4-A510-0F160A72A9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BEF7A112-7F6C-4FE5-AC95-17320DFBCF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7D5900C6-CF31-40CB-8A39-B18F53A88B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a:extLst>
            <a:ext uri="{FF2B5EF4-FFF2-40B4-BE49-F238E27FC236}">
              <a16:creationId xmlns:a16="http://schemas.microsoft.com/office/drawing/2014/main" id="{5B21B9A9-E367-422E-8297-285D993C3FE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a:extLst>
            <a:ext uri="{FF2B5EF4-FFF2-40B4-BE49-F238E27FC236}">
              <a16:creationId xmlns:a16="http://schemas.microsoft.com/office/drawing/2014/main" id="{D3B0D80E-C005-4C3A-B16E-BA92F9697B1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a:extLst>
            <a:ext uri="{FF2B5EF4-FFF2-40B4-BE49-F238E27FC236}">
              <a16:creationId xmlns:a16="http://schemas.microsoft.com/office/drawing/2014/main" id="{A4CA46BC-2573-493C-B9BA-5EBA0273626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a:extLst>
            <a:ext uri="{FF2B5EF4-FFF2-40B4-BE49-F238E27FC236}">
              <a16:creationId xmlns:a16="http://schemas.microsoft.com/office/drawing/2014/main" id="{7A9DDE39-DF06-43D7-8ED7-E89C533C52E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a:extLst>
            <a:ext uri="{FF2B5EF4-FFF2-40B4-BE49-F238E27FC236}">
              <a16:creationId xmlns:a16="http://schemas.microsoft.com/office/drawing/2014/main" id="{6F379D11-7DA4-4C9F-98C1-E1EDFC645BF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a:extLst>
            <a:ext uri="{FF2B5EF4-FFF2-40B4-BE49-F238E27FC236}">
              <a16:creationId xmlns:a16="http://schemas.microsoft.com/office/drawing/2014/main" id="{AB06D485-3471-4CBA-B8B4-8515633736B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a:extLst>
            <a:ext uri="{FF2B5EF4-FFF2-40B4-BE49-F238E27FC236}">
              <a16:creationId xmlns:a16="http://schemas.microsoft.com/office/drawing/2014/main" id="{7189C63F-13C9-4599-B083-245A5B3ABEA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a:extLst>
            <a:ext uri="{FF2B5EF4-FFF2-40B4-BE49-F238E27FC236}">
              <a16:creationId xmlns:a16="http://schemas.microsoft.com/office/drawing/2014/main" id="{1B324B95-34FC-4E8A-A574-6821D26270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a:extLst>
            <a:ext uri="{FF2B5EF4-FFF2-40B4-BE49-F238E27FC236}">
              <a16:creationId xmlns:a16="http://schemas.microsoft.com/office/drawing/2014/main" id="{CA91D513-E071-4808-8B6D-2B1A3667CEC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a:extLst>
            <a:ext uri="{FF2B5EF4-FFF2-40B4-BE49-F238E27FC236}">
              <a16:creationId xmlns:a16="http://schemas.microsoft.com/office/drawing/2014/main" id="{3F620596-F766-47C8-A0F0-93B717D3D6C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a:extLst>
            <a:ext uri="{FF2B5EF4-FFF2-40B4-BE49-F238E27FC236}">
              <a16:creationId xmlns:a16="http://schemas.microsoft.com/office/drawing/2014/main" id="{91616C9A-6EB1-43D6-BD20-CC59ACE20B1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F5C43D68-A8DC-45B7-B5C7-DA8626FA5C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29285027-8831-4595-A768-C6FB4C0F054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a:extLst>
            <a:ext uri="{FF2B5EF4-FFF2-40B4-BE49-F238E27FC236}">
              <a16:creationId xmlns:a16="http://schemas.microsoft.com/office/drawing/2014/main" id="{D915B4EC-44B6-499D-BC71-38C16C2C85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401" name="直線コネクタ 400">
          <a:extLst>
            <a:ext uri="{FF2B5EF4-FFF2-40B4-BE49-F238E27FC236}">
              <a16:creationId xmlns:a16="http://schemas.microsoft.com/office/drawing/2014/main" id="{30C174A4-5453-4155-993C-B8B2FDAB541E}"/>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2" name="【保健センター・保健所】&#10;有形固定資産減価償却率最小値テキスト">
          <a:extLst>
            <a:ext uri="{FF2B5EF4-FFF2-40B4-BE49-F238E27FC236}">
              <a16:creationId xmlns:a16="http://schemas.microsoft.com/office/drawing/2014/main" id="{779A710F-B4F6-4FF2-A030-86B7A793B059}"/>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3" name="直線コネクタ 402">
          <a:extLst>
            <a:ext uri="{FF2B5EF4-FFF2-40B4-BE49-F238E27FC236}">
              <a16:creationId xmlns:a16="http://schemas.microsoft.com/office/drawing/2014/main" id="{BEA86458-871E-42C9-8E6E-09E8AC0640F6}"/>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04" name="【保健センター・保健所】&#10;有形固定資産減価償却率最大値テキスト">
          <a:extLst>
            <a:ext uri="{FF2B5EF4-FFF2-40B4-BE49-F238E27FC236}">
              <a16:creationId xmlns:a16="http://schemas.microsoft.com/office/drawing/2014/main" id="{2442C4E3-FC31-43DC-A4B8-26CF81248A35}"/>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05" name="直線コネクタ 404">
          <a:extLst>
            <a:ext uri="{FF2B5EF4-FFF2-40B4-BE49-F238E27FC236}">
              <a16:creationId xmlns:a16="http://schemas.microsoft.com/office/drawing/2014/main" id="{E328339F-D52A-4B27-972F-87CFC09AA04D}"/>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06" name="【保健センター・保健所】&#10;有形固定資産減価償却率平均値テキスト">
          <a:extLst>
            <a:ext uri="{FF2B5EF4-FFF2-40B4-BE49-F238E27FC236}">
              <a16:creationId xmlns:a16="http://schemas.microsoft.com/office/drawing/2014/main" id="{63441D84-DEB6-4DB3-A291-5CB87C0570ED}"/>
            </a:ext>
          </a:extLst>
        </xdr:cNvPr>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07" name="フローチャート: 判断 406">
          <a:extLst>
            <a:ext uri="{FF2B5EF4-FFF2-40B4-BE49-F238E27FC236}">
              <a16:creationId xmlns:a16="http://schemas.microsoft.com/office/drawing/2014/main" id="{F7F3E7A0-67BB-4EB1-9225-B01097A1B77F}"/>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408" name="フローチャート: 判断 407">
          <a:extLst>
            <a:ext uri="{FF2B5EF4-FFF2-40B4-BE49-F238E27FC236}">
              <a16:creationId xmlns:a16="http://schemas.microsoft.com/office/drawing/2014/main" id="{FC429DC4-0A1C-4CD3-B695-80DC2A31616C}"/>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09" name="フローチャート: 判断 408">
          <a:extLst>
            <a:ext uri="{FF2B5EF4-FFF2-40B4-BE49-F238E27FC236}">
              <a16:creationId xmlns:a16="http://schemas.microsoft.com/office/drawing/2014/main" id="{855582CE-404F-4885-BBDB-08C69CAB3374}"/>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410" name="フローチャート: 判断 409">
          <a:extLst>
            <a:ext uri="{FF2B5EF4-FFF2-40B4-BE49-F238E27FC236}">
              <a16:creationId xmlns:a16="http://schemas.microsoft.com/office/drawing/2014/main" id="{08A3D0F9-B34A-4C1E-8A48-4CFB50B5DD5F}"/>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CCE34297-ED3F-4CC3-A07A-3D19DF51C6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B27DE9F-73D6-4910-A958-C72D888825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EEE90CD-42FE-44FB-B179-4B310A9CE28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BE24DE94-FA28-49C9-A336-86C1FB2AE9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9D0DAAFD-7F4A-450F-84E6-6D63E60AEE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16" name="楕円 415">
          <a:extLst>
            <a:ext uri="{FF2B5EF4-FFF2-40B4-BE49-F238E27FC236}">
              <a16:creationId xmlns:a16="http://schemas.microsoft.com/office/drawing/2014/main" id="{48ADC877-5294-4491-AC10-6736002BA0F8}"/>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17" name="【保健センター・保健所】&#10;有形固定資産減価償却率該当値テキスト">
          <a:extLst>
            <a:ext uri="{FF2B5EF4-FFF2-40B4-BE49-F238E27FC236}">
              <a16:creationId xmlns:a16="http://schemas.microsoft.com/office/drawing/2014/main" id="{3CCADB92-747B-4EB7-9693-2050144CF6DF}"/>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18" name="楕円 417">
          <a:extLst>
            <a:ext uri="{FF2B5EF4-FFF2-40B4-BE49-F238E27FC236}">
              <a16:creationId xmlns:a16="http://schemas.microsoft.com/office/drawing/2014/main" id="{64B2E580-612A-46F5-B74B-7FBEE2CEDD6E}"/>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19" name="直線コネクタ 418">
          <a:extLst>
            <a:ext uri="{FF2B5EF4-FFF2-40B4-BE49-F238E27FC236}">
              <a16:creationId xmlns:a16="http://schemas.microsoft.com/office/drawing/2014/main" id="{21496405-735F-4E8E-B9E5-D08A7EF45B07}"/>
            </a:ext>
          </a:extLst>
        </xdr:cNvPr>
        <xdr:cNvCxnSpPr/>
      </xdr:nvCxnSpPr>
      <xdr:spPr>
        <a:xfrm flipV="1">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420" name="楕円 419">
          <a:extLst>
            <a:ext uri="{FF2B5EF4-FFF2-40B4-BE49-F238E27FC236}">
              <a16:creationId xmlns:a16="http://schemas.microsoft.com/office/drawing/2014/main" id="{B220BBD3-405B-4E07-BF75-58A4700F1960}"/>
            </a:ext>
          </a:extLst>
        </xdr:cNvPr>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421" name="直線コネクタ 420">
          <a:extLst>
            <a:ext uri="{FF2B5EF4-FFF2-40B4-BE49-F238E27FC236}">
              <a16:creationId xmlns:a16="http://schemas.microsoft.com/office/drawing/2014/main" id="{0AAD724D-D67A-4DEB-A795-3E17A7430D53}"/>
            </a:ext>
          </a:extLst>
        </xdr:cNvPr>
        <xdr:cNvCxnSpPr/>
      </xdr:nvCxnSpPr>
      <xdr:spPr>
        <a:xfrm flipV="1">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422" name="楕円 421">
          <a:extLst>
            <a:ext uri="{FF2B5EF4-FFF2-40B4-BE49-F238E27FC236}">
              <a16:creationId xmlns:a16="http://schemas.microsoft.com/office/drawing/2014/main" id="{81CFF53D-FB65-4992-8393-A9AF6E89EFB2}"/>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76200</xdr:rowOff>
    </xdr:to>
    <xdr:cxnSp macro="">
      <xdr:nvCxnSpPr>
        <xdr:cNvPr id="423" name="直線コネクタ 422">
          <a:extLst>
            <a:ext uri="{FF2B5EF4-FFF2-40B4-BE49-F238E27FC236}">
              <a16:creationId xmlns:a16="http://schemas.microsoft.com/office/drawing/2014/main" id="{AA4747E6-0278-4A80-8EF2-CBE61E4AAE93}"/>
            </a:ext>
          </a:extLst>
        </xdr:cNvPr>
        <xdr:cNvCxnSpPr/>
      </xdr:nvCxnSpPr>
      <xdr:spPr>
        <a:xfrm>
          <a:off x="13703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424" name="n_1aveValue【保健センター・保健所】&#10;有形固定資産減価償却率">
          <a:extLst>
            <a:ext uri="{FF2B5EF4-FFF2-40B4-BE49-F238E27FC236}">
              <a16:creationId xmlns:a16="http://schemas.microsoft.com/office/drawing/2014/main" id="{4CC7AD84-1401-4C14-B257-EC7690F42EED}"/>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425" name="n_2aveValue【保健センター・保健所】&#10;有形固定資産減価償却率">
          <a:extLst>
            <a:ext uri="{FF2B5EF4-FFF2-40B4-BE49-F238E27FC236}">
              <a16:creationId xmlns:a16="http://schemas.microsoft.com/office/drawing/2014/main" id="{A6051BCE-27C9-477E-8553-ABE5629ACA47}"/>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426" name="n_3aveValue【保健センター・保健所】&#10;有形固定資産減価償却率">
          <a:extLst>
            <a:ext uri="{FF2B5EF4-FFF2-40B4-BE49-F238E27FC236}">
              <a16:creationId xmlns:a16="http://schemas.microsoft.com/office/drawing/2014/main" id="{04D7A565-A565-4E5F-B13F-4048435A478C}"/>
            </a:ext>
          </a:extLst>
        </xdr:cNvPr>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27" name="n_1mainValue【保健センター・保健所】&#10;有形固定資産減価償却率">
          <a:extLst>
            <a:ext uri="{FF2B5EF4-FFF2-40B4-BE49-F238E27FC236}">
              <a16:creationId xmlns:a16="http://schemas.microsoft.com/office/drawing/2014/main" id="{FC493882-FCB6-49E3-858C-3B87D273FBFD}"/>
            </a:ext>
          </a:extLst>
        </xdr:cNvPr>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428" name="n_2mainValue【保健センター・保健所】&#10;有形固定資産減価償却率">
          <a:extLst>
            <a:ext uri="{FF2B5EF4-FFF2-40B4-BE49-F238E27FC236}">
              <a16:creationId xmlns:a16="http://schemas.microsoft.com/office/drawing/2014/main" id="{5C83C8A2-0187-4877-AE8D-97575B0B1618}"/>
            </a:ext>
          </a:extLst>
        </xdr:cNvPr>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429" name="n_3mainValue【保健センター・保健所】&#10;有形固定資産減価償却率">
          <a:extLst>
            <a:ext uri="{FF2B5EF4-FFF2-40B4-BE49-F238E27FC236}">
              <a16:creationId xmlns:a16="http://schemas.microsoft.com/office/drawing/2014/main" id="{03DEEBB7-0A17-46BE-98D1-6CF2C379E9C2}"/>
            </a:ext>
          </a:extLst>
        </xdr:cNvPr>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A6767D25-2B70-4295-990E-655613FB85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AADFA66F-9B1B-4CA3-921D-B6E22C5400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2764431D-BB93-4803-A552-A5A7531AAF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B6A06A19-91A6-41AC-A1A9-A10A04E368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283B9F3B-1534-41D7-9527-7EEB56F9D1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9CC16872-FBA6-4E9A-B45A-7B9ABC131E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318E0C03-B054-4445-AF9C-E58C58469F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8A0EB0B3-382A-47F8-B237-9F9E14DB93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175C6135-E3B2-4B8E-8FB2-4C15D6E8F7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DDA84107-56CF-4FBB-B197-96FDC06CEE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0" name="直線コネクタ 439">
          <a:extLst>
            <a:ext uri="{FF2B5EF4-FFF2-40B4-BE49-F238E27FC236}">
              <a16:creationId xmlns:a16="http://schemas.microsoft.com/office/drawing/2014/main" id="{91A05ECB-3E84-42C3-89CA-BABB140C169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1" name="テキスト ボックス 440">
          <a:extLst>
            <a:ext uri="{FF2B5EF4-FFF2-40B4-BE49-F238E27FC236}">
              <a16:creationId xmlns:a16="http://schemas.microsoft.com/office/drawing/2014/main" id="{099DF662-C560-4C6A-89B0-C4BD88F3A56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a:extLst>
            <a:ext uri="{FF2B5EF4-FFF2-40B4-BE49-F238E27FC236}">
              <a16:creationId xmlns:a16="http://schemas.microsoft.com/office/drawing/2014/main" id="{2EE65203-0E76-4CAB-8EF4-9357477BDEC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3" name="テキスト ボックス 442">
          <a:extLst>
            <a:ext uri="{FF2B5EF4-FFF2-40B4-BE49-F238E27FC236}">
              <a16:creationId xmlns:a16="http://schemas.microsoft.com/office/drawing/2014/main" id="{BD67306D-A0F7-42B7-AD74-A8EB6F5845B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a:extLst>
            <a:ext uri="{FF2B5EF4-FFF2-40B4-BE49-F238E27FC236}">
              <a16:creationId xmlns:a16="http://schemas.microsoft.com/office/drawing/2014/main" id="{8D41BF41-B3D6-4458-9826-88E4CA2C06C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5" name="テキスト ボックス 444">
          <a:extLst>
            <a:ext uri="{FF2B5EF4-FFF2-40B4-BE49-F238E27FC236}">
              <a16:creationId xmlns:a16="http://schemas.microsoft.com/office/drawing/2014/main" id="{63F79162-8C10-4DE6-B711-68A5FE014B6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a:extLst>
            <a:ext uri="{FF2B5EF4-FFF2-40B4-BE49-F238E27FC236}">
              <a16:creationId xmlns:a16="http://schemas.microsoft.com/office/drawing/2014/main" id="{7B83743C-F279-4785-A6DF-C1274472B49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7" name="テキスト ボックス 446">
          <a:extLst>
            <a:ext uri="{FF2B5EF4-FFF2-40B4-BE49-F238E27FC236}">
              <a16:creationId xmlns:a16="http://schemas.microsoft.com/office/drawing/2014/main" id="{39061AAD-7F98-4863-8D5A-B370F47126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a:extLst>
            <a:ext uri="{FF2B5EF4-FFF2-40B4-BE49-F238E27FC236}">
              <a16:creationId xmlns:a16="http://schemas.microsoft.com/office/drawing/2014/main" id="{38896292-5F50-4724-BE56-DF774400AC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4555958E-7268-4A24-80F5-6E98093D58D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保健センター・保健所】&#10;一人当たり面積グラフ枠">
          <a:extLst>
            <a:ext uri="{FF2B5EF4-FFF2-40B4-BE49-F238E27FC236}">
              <a16:creationId xmlns:a16="http://schemas.microsoft.com/office/drawing/2014/main" id="{B65D97AB-AF17-423B-8841-FFBC10D879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451" name="直線コネクタ 450">
          <a:extLst>
            <a:ext uri="{FF2B5EF4-FFF2-40B4-BE49-F238E27FC236}">
              <a16:creationId xmlns:a16="http://schemas.microsoft.com/office/drawing/2014/main" id="{0028AE37-5324-467F-8BB0-1B0F6A68BBBF}"/>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52" name="【保健センター・保健所】&#10;一人当たり面積最小値テキスト">
          <a:extLst>
            <a:ext uri="{FF2B5EF4-FFF2-40B4-BE49-F238E27FC236}">
              <a16:creationId xmlns:a16="http://schemas.microsoft.com/office/drawing/2014/main" id="{1E8ACCF5-F7D2-443F-B79E-1D79EAE3610D}"/>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53" name="直線コネクタ 452">
          <a:extLst>
            <a:ext uri="{FF2B5EF4-FFF2-40B4-BE49-F238E27FC236}">
              <a16:creationId xmlns:a16="http://schemas.microsoft.com/office/drawing/2014/main" id="{7D2CE701-8313-4F13-A503-8002932D2EB7}"/>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54" name="【保健センター・保健所】&#10;一人当たり面積最大値テキスト">
          <a:extLst>
            <a:ext uri="{FF2B5EF4-FFF2-40B4-BE49-F238E27FC236}">
              <a16:creationId xmlns:a16="http://schemas.microsoft.com/office/drawing/2014/main" id="{37462C31-3DE5-47C0-A61F-917E9173E191}"/>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55" name="直線コネクタ 454">
          <a:extLst>
            <a:ext uri="{FF2B5EF4-FFF2-40B4-BE49-F238E27FC236}">
              <a16:creationId xmlns:a16="http://schemas.microsoft.com/office/drawing/2014/main" id="{5E556B83-DF3A-4D3E-BA93-BF58CFFC541E}"/>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456" name="【保健センター・保健所】&#10;一人当たり面積平均値テキスト">
          <a:extLst>
            <a:ext uri="{FF2B5EF4-FFF2-40B4-BE49-F238E27FC236}">
              <a16:creationId xmlns:a16="http://schemas.microsoft.com/office/drawing/2014/main" id="{8E321002-EFD0-47AC-89E8-4E838E19B37F}"/>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57" name="フローチャート: 判断 456">
          <a:extLst>
            <a:ext uri="{FF2B5EF4-FFF2-40B4-BE49-F238E27FC236}">
              <a16:creationId xmlns:a16="http://schemas.microsoft.com/office/drawing/2014/main" id="{CCF962B4-97D2-4B47-A365-8B6C5EEF1E09}"/>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458" name="フローチャート: 判断 457">
          <a:extLst>
            <a:ext uri="{FF2B5EF4-FFF2-40B4-BE49-F238E27FC236}">
              <a16:creationId xmlns:a16="http://schemas.microsoft.com/office/drawing/2014/main" id="{F74E7416-2635-4B61-8D75-95DD1668A2EE}"/>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459" name="フローチャート: 判断 458">
          <a:extLst>
            <a:ext uri="{FF2B5EF4-FFF2-40B4-BE49-F238E27FC236}">
              <a16:creationId xmlns:a16="http://schemas.microsoft.com/office/drawing/2014/main" id="{A8AF7862-B42E-4934-94EF-104732039C9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60" name="フローチャート: 判断 459">
          <a:extLst>
            <a:ext uri="{FF2B5EF4-FFF2-40B4-BE49-F238E27FC236}">
              <a16:creationId xmlns:a16="http://schemas.microsoft.com/office/drawing/2014/main" id="{94CD9A8F-73CB-41E8-A37C-224A07AC000D}"/>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10A3B29A-D8AB-424B-B44E-F6981464CE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6FABE5D0-8740-487B-BBD0-1ED19616E4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6CC9342C-A874-491B-81DF-6C7A70B19F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E5E9B096-3172-4EA4-8B27-0CE1F110D1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EA571F5-4080-4AA8-B879-06DBE099E4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66" name="楕円 465">
          <a:extLst>
            <a:ext uri="{FF2B5EF4-FFF2-40B4-BE49-F238E27FC236}">
              <a16:creationId xmlns:a16="http://schemas.microsoft.com/office/drawing/2014/main" id="{31D90A77-C265-4FCF-87AD-D9E62A181C53}"/>
            </a:ext>
          </a:extLst>
        </xdr:cNvPr>
        <xdr:cNvSpPr/>
      </xdr:nvSpPr>
      <xdr:spPr>
        <a:xfrm>
          <a:off x="22110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145305</xdr:rowOff>
    </xdr:from>
    <xdr:ext cx="469744" cy="259045"/>
    <xdr:sp macro="" textlink="">
      <xdr:nvSpPr>
        <xdr:cNvPr id="467" name="【保健センター・保健所】&#10;一人当たり面積該当値テキスト">
          <a:extLst>
            <a:ext uri="{FF2B5EF4-FFF2-40B4-BE49-F238E27FC236}">
              <a16:creationId xmlns:a16="http://schemas.microsoft.com/office/drawing/2014/main" id="{AD625650-3498-4BD5-A2F1-BBFFDDD395AB}"/>
            </a:ext>
          </a:extLst>
        </xdr:cNvPr>
        <xdr:cNvSpPr txBox="1"/>
      </xdr:nvSpPr>
      <xdr:spPr>
        <a:xfrm>
          <a:off x="22199600" y="1077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468" name="楕円 467">
          <a:extLst>
            <a:ext uri="{FF2B5EF4-FFF2-40B4-BE49-F238E27FC236}">
              <a16:creationId xmlns:a16="http://schemas.microsoft.com/office/drawing/2014/main" id="{35AE0F5C-BF7B-4C99-B41D-544FEF749260}"/>
            </a:ext>
          </a:extLst>
        </xdr:cNvPr>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109728</xdr:rowOff>
    </xdr:from>
    <xdr:to>
      <xdr:col>116</xdr:col>
      <xdr:colOff>63500</xdr:colOff>
      <xdr:row>63</xdr:row>
      <xdr:rowOff>112014</xdr:rowOff>
    </xdr:to>
    <xdr:cxnSp macro="">
      <xdr:nvCxnSpPr>
        <xdr:cNvPr id="469" name="直線コネクタ 468">
          <a:extLst>
            <a:ext uri="{FF2B5EF4-FFF2-40B4-BE49-F238E27FC236}">
              <a16:creationId xmlns:a16="http://schemas.microsoft.com/office/drawing/2014/main" id="{A42D18A7-65B1-4F33-A6AF-4977750271DB}"/>
            </a:ext>
          </a:extLst>
        </xdr:cNvPr>
        <xdr:cNvCxnSpPr/>
      </xdr:nvCxnSpPr>
      <xdr:spPr>
        <a:xfrm flipV="1">
          <a:off x="21323300" y="109110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470" name="楕円 469">
          <a:extLst>
            <a:ext uri="{FF2B5EF4-FFF2-40B4-BE49-F238E27FC236}">
              <a16:creationId xmlns:a16="http://schemas.microsoft.com/office/drawing/2014/main" id="{B5FAA289-2256-4F18-879A-40D821FFA66D}"/>
            </a:ext>
          </a:extLst>
        </xdr:cNvPr>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471" name="直線コネクタ 470">
          <a:extLst>
            <a:ext uri="{FF2B5EF4-FFF2-40B4-BE49-F238E27FC236}">
              <a16:creationId xmlns:a16="http://schemas.microsoft.com/office/drawing/2014/main" id="{AC555DA9-301B-4FBA-9386-BF07685E4E24}"/>
            </a:ext>
          </a:extLst>
        </xdr:cNvPr>
        <xdr:cNvCxnSpPr/>
      </xdr:nvCxnSpPr>
      <xdr:spPr>
        <a:xfrm>
          <a:off x="20434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472" name="楕円 471">
          <a:extLst>
            <a:ext uri="{FF2B5EF4-FFF2-40B4-BE49-F238E27FC236}">
              <a16:creationId xmlns:a16="http://schemas.microsoft.com/office/drawing/2014/main" id="{346696B2-B96C-42AA-8AF6-56272B344B6B}"/>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114300</xdr:rowOff>
    </xdr:to>
    <xdr:cxnSp macro="">
      <xdr:nvCxnSpPr>
        <xdr:cNvPr id="473" name="直線コネクタ 472">
          <a:extLst>
            <a:ext uri="{FF2B5EF4-FFF2-40B4-BE49-F238E27FC236}">
              <a16:creationId xmlns:a16="http://schemas.microsoft.com/office/drawing/2014/main" id="{1E72B8C2-5F9F-4549-86F5-5C3F8748CADB}"/>
            </a:ext>
          </a:extLst>
        </xdr:cNvPr>
        <xdr:cNvCxnSpPr/>
      </xdr:nvCxnSpPr>
      <xdr:spPr>
        <a:xfrm flipV="1">
          <a:off x="19545300" y="109133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474" name="n_1aveValue【保健センター・保健所】&#10;一人当たり面積">
          <a:extLst>
            <a:ext uri="{FF2B5EF4-FFF2-40B4-BE49-F238E27FC236}">
              <a16:creationId xmlns:a16="http://schemas.microsoft.com/office/drawing/2014/main" id="{0C39A976-1299-468D-91BB-D7DA6C299AA2}"/>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475" name="n_2aveValue【保健センター・保健所】&#10;一人当たり面積">
          <a:extLst>
            <a:ext uri="{FF2B5EF4-FFF2-40B4-BE49-F238E27FC236}">
              <a16:creationId xmlns:a16="http://schemas.microsoft.com/office/drawing/2014/main" id="{3C00B882-49AD-414F-B5E4-78B2C95367D6}"/>
            </a:ext>
          </a:extLst>
        </xdr:cNvPr>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476" name="n_3aveValue【保健センター・保健所】&#10;一人当たり面積">
          <a:extLst>
            <a:ext uri="{FF2B5EF4-FFF2-40B4-BE49-F238E27FC236}">
              <a16:creationId xmlns:a16="http://schemas.microsoft.com/office/drawing/2014/main" id="{D80A4C44-8018-4B7A-8258-643A71380D3F}"/>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477" name="n_1mainValue【保健センター・保健所】&#10;一人当たり面積">
          <a:extLst>
            <a:ext uri="{FF2B5EF4-FFF2-40B4-BE49-F238E27FC236}">
              <a16:creationId xmlns:a16="http://schemas.microsoft.com/office/drawing/2014/main" id="{72ED0E06-711B-4789-B72B-CBEA15665E3A}"/>
            </a:ext>
          </a:extLst>
        </xdr:cNvPr>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478" name="n_2mainValue【保健センター・保健所】&#10;一人当たり面積">
          <a:extLst>
            <a:ext uri="{FF2B5EF4-FFF2-40B4-BE49-F238E27FC236}">
              <a16:creationId xmlns:a16="http://schemas.microsoft.com/office/drawing/2014/main" id="{EBAEC277-5824-4B36-9271-A91360A46CC2}"/>
            </a:ext>
          </a:extLst>
        </xdr:cNvPr>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479" name="n_3mainValue【保健センター・保健所】&#10;一人当たり面積">
          <a:extLst>
            <a:ext uri="{FF2B5EF4-FFF2-40B4-BE49-F238E27FC236}">
              <a16:creationId xmlns:a16="http://schemas.microsoft.com/office/drawing/2014/main" id="{E1090106-35B5-457B-A4C0-EF492C633B34}"/>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D133C288-3B14-492C-A3DE-4AE4285701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a:extLst>
            <a:ext uri="{FF2B5EF4-FFF2-40B4-BE49-F238E27FC236}">
              <a16:creationId xmlns:a16="http://schemas.microsoft.com/office/drawing/2014/main" id="{5B4DF048-ABC3-44C3-97F9-08B3C787A0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a:extLst>
            <a:ext uri="{FF2B5EF4-FFF2-40B4-BE49-F238E27FC236}">
              <a16:creationId xmlns:a16="http://schemas.microsoft.com/office/drawing/2014/main" id="{1071888F-BD48-4F70-AA26-7B07287F18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a:extLst>
            <a:ext uri="{FF2B5EF4-FFF2-40B4-BE49-F238E27FC236}">
              <a16:creationId xmlns:a16="http://schemas.microsoft.com/office/drawing/2014/main" id="{8C9DA9D2-4B46-4032-BE54-0B400F32CE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a:extLst>
            <a:ext uri="{FF2B5EF4-FFF2-40B4-BE49-F238E27FC236}">
              <a16:creationId xmlns:a16="http://schemas.microsoft.com/office/drawing/2014/main" id="{3F774D65-B6F0-4DC9-ACE2-8EFC218F77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a:extLst>
            <a:ext uri="{FF2B5EF4-FFF2-40B4-BE49-F238E27FC236}">
              <a16:creationId xmlns:a16="http://schemas.microsoft.com/office/drawing/2014/main" id="{A575E958-A705-4579-8F1F-C6F0C73C53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a:extLst>
            <a:ext uri="{FF2B5EF4-FFF2-40B4-BE49-F238E27FC236}">
              <a16:creationId xmlns:a16="http://schemas.microsoft.com/office/drawing/2014/main" id="{32AD5682-C227-4420-A96D-9AE0AE33A6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a:extLst>
            <a:ext uri="{FF2B5EF4-FFF2-40B4-BE49-F238E27FC236}">
              <a16:creationId xmlns:a16="http://schemas.microsoft.com/office/drawing/2014/main" id="{EACCD8D8-7A2D-47F1-9076-4F410AF3D4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a:extLst>
            <a:ext uri="{FF2B5EF4-FFF2-40B4-BE49-F238E27FC236}">
              <a16:creationId xmlns:a16="http://schemas.microsoft.com/office/drawing/2014/main" id="{8FCE0431-3270-4CF9-8F1A-B85EECC005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a:extLst>
            <a:ext uri="{FF2B5EF4-FFF2-40B4-BE49-F238E27FC236}">
              <a16:creationId xmlns:a16="http://schemas.microsoft.com/office/drawing/2014/main" id="{AA1281B9-D472-45E4-AB9B-4CA05ED3E0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0" name="テキスト ボックス 489">
          <a:extLst>
            <a:ext uri="{FF2B5EF4-FFF2-40B4-BE49-F238E27FC236}">
              <a16:creationId xmlns:a16="http://schemas.microsoft.com/office/drawing/2014/main" id="{F4A32246-EA20-4FFD-8C62-A0065619904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1" name="直線コネクタ 490">
          <a:extLst>
            <a:ext uri="{FF2B5EF4-FFF2-40B4-BE49-F238E27FC236}">
              <a16:creationId xmlns:a16="http://schemas.microsoft.com/office/drawing/2014/main" id="{20ACA2A6-B072-4E98-A528-50E4B779119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2" name="テキスト ボックス 491">
          <a:extLst>
            <a:ext uri="{FF2B5EF4-FFF2-40B4-BE49-F238E27FC236}">
              <a16:creationId xmlns:a16="http://schemas.microsoft.com/office/drawing/2014/main" id="{7B8D1E6A-D00E-46B5-9D5C-AE2E92ED5B0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3" name="直線コネクタ 492">
          <a:extLst>
            <a:ext uri="{FF2B5EF4-FFF2-40B4-BE49-F238E27FC236}">
              <a16:creationId xmlns:a16="http://schemas.microsoft.com/office/drawing/2014/main" id="{D33FD0F5-C53E-44BE-AC85-66C6C105BD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4" name="テキスト ボックス 493">
          <a:extLst>
            <a:ext uri="{FF2B5EF4-FFF2-40B4-BE49-F238E27FC236}">
              <a16:creationId xmlns:a16="http://schemas.microsoft.com/office/drawing/2014/main" id="{032B4F59-36D2-4AD2-AEB4-E0714D0939A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5" name="直線コネクタ 494">
          <a:extLst>
            <a:ext uri="{FF2B5EF4-FFF2-40B4-BE49-F238E27FC236}">
              <a16:creationId xmlns:a16="http://schemas.microsoft.com/office/drawing/2014/main" id="{9AB75053-FA80-4FF8-819E-4BD22779523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6" name="テキスト ボックス 495">
          <a:extLst>
            <a:ext uri="{FF2B5EF4-FFF2-40B4-BE49-F238E27FC236}">
              <a16:creationId xmlns:a16="http://schemas.microsoft.com/office/drawing/2014/main" id="{79265DD5-A501-46EC-8760-B462F3ABAF9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7" name="直線コネクタ 496">
          <a:extLst>
            <a:ext uri="{FF2B5EF4-FFF2-40B4-BE49-F238E27FC236}">
              <a16:creationId xmlns:a16="http://schemas.microsoft.com/office/drawing/2014/main" id="{007CFCA4-7520-461D-A4A9-8AEAAA10919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8" name="テキスト ボックス 497">
          <a:extLst>
            <a:ext uri="{FF2B5EF4-FFF2-40B4-BE49-F238E27FC236}">
              <a16:creationId xmlns:a16="http://schemas.microsoft.com/office/drawing/2014/main" id="{05C4DB41-BB6E-4EAC-9B6C-6C31D726E60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9" name="直線コネクタ 498">
          <a:extLst>
            <a:ext uri="{FF2B5EF4-FFF2-40B4-BE49-F238E27FC236}">
              <a16:creationId xmlns:a16="http://schemas.microsoft.com/office/drawing/2014/main" id="{E1EE1ACF-6725-480C-BE9D-5317CE0D659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4A9DC850-B45E-45F0-AD1C-1F1278E0F77B}"/>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a:extLst>
            <a:ext uri="{FF2B5EF4-FFF2-40B4-BE49-F238E27FC236}">
              <a16:creationId xmlns:a16="http://schemas.microsoft.com/office/drawing/2014/main" id="{1889B570-D085-40D2-AF58-43AA8759EE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4F7243E2-8F2F-4BED-90FC-6CB76FCF5A0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消防施設】&#10;有形固定資産減価償却率グラフ枠">
          <a:extLst>
            <a:ext uri="{FF2B5EF4-FFF2-40B4-BE49-F238E27FC236}">
              <a16:creationId xmlns:a16="http://schemas.microsoft.com/office/drawing/2014/main" id="{9D21F5FD-94BF-47F0-B9B1-8766D9B9B5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04" name="直線コネクタ 503">
          <a:extLst>
            <a:ext uri="{FF2B5EF4-FFF2-40B4-BE49-F238E27FC236}">
              <a16:creationId xmlns:a16="http://schemas.microsoft.com/office/drawing/2014/main" id="{87C31B36-EF2E-4CD0-9D50-1C4F6F459291}"/>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05" name="【消防施設】&#10;有形固定資産減価償却率最小値テキスト">
          <a:extLst>
            <a:ext uri="{FF2B5EF4-FFF2-40B4-BE49-F238E27FC236}">
              <a16:creationId xmlns:a16="http://schemas.microsoft.com/office/drawing/2014/main" id="{77B8DB29-9295-4C9D-9E8E-FEEDA6308E5B}"/>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06" name="直線コネクタ 505">
          <a:extLst>
            <a:ext uri="{FF2B5EF4-FFF2-40B4-BE49-F238E27FC236}">
              <a16:creationId xmlns:a16="http://schemas.microsoft.com/office/drawing/2014/main" id="{450276BA-2D97-429B-9D8B-ACB82CFD4543}"/>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07" name="【消防施設】&#10;有形固定資産減価償却率最大値テキスト">
          <a:extLst>
            <a:ext uri="{FF2B5EF4-FFF2-40B4-BE49-F238E27FC236}">
              <a16:creationId xmlns:a16="http://schemas.microsoft.com/office/drawing/2014/main" id="{B54E6A9D-7529-4F05-9E69-9043087349F9}"/>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08" name="直線コネクタ 507">
          <a:extLst>
            <a:ext uri="{FF2B5EF4-FFF2-40B4-BE49-F238E27FC236}">
              <a16:creationId xmlns:a16="http://schemas.microsoft.com/office/drawing/2014/main" id="{15F06DE3-DEF1-4EB0-BFCA-C36541F3DFB6}"/>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509" name="【消防施設】&#10;有形固定資産減価償却率平均値テキスト">
          <a:extLst>
            <a:ext uri="{FF2B5EF4-FFF2-40B4-BE49-F238E27FC236}">
              <a16:creationId xmlns:a16="http://schemas.microsoft.com/office/drawing/2014/main" id="{584A86D8-D29C-45B7-9D48-01FF30A306F7}"/>
            </a:ext>
          </a:extLst>
        </xdr:cNvPr>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10" name="フローチャート: 判断 509">
          <a:extLst>
            <a:ext uri="{FF2B5EF4-FFF2-40B4-BE49-F238E27FC236}">
              <a16:creationId xmlns:a16="http://schemas.microsoft.com/office/drawing/2014/main" id="{E2F904B3-8535-4384-8161-D0CD8EA9B44A}"/>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11" name="フローチャート: 判断 510">
          <a:extLst>
            <a:ext uri="{FF2B5EF4-FFF2-40B4-BE49-F238E27FC236}">
              <a16:creationId xmlns:a16="http://schemas.microsoft.com/office/drawing/2014/main" id="{D4A83A9C-498D-4780-A861-4D9CF1792AB9}"/>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12" name="フローチャート: 判断 511">
          <a:extLst>
            <a:ext uri="{FF2B5EF4-FFF2-40B4-BE49-F238E27FC236}">
              <a16:creationId xmlns:a16="http://schemas.microsoft.com/office/drawing/2014/main" id="{9970BD4F-2B04-4DAE-A130-0A3151914922}"/>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513" name="フローチャート: 判断 512">
          <a:extLst>
            <a:ext uri="{FF2B5EF4-FFF2-40B4-BE49-F238E27FC236}">
              <a16:creationId xmlns:a16="http://schemas.microsoft.com/office/drawing/2014/main" id="{56A27510-E855-4CD6-9137-0ED2344F3E9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7852A216-A1E5-4E73-A1D7-695DE061C6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9C4CA427-31C5-43A5-8608-B23A23D3B6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F434794D-55CA-4D96-876D-B854A67711B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F8B5723B-FD04-432B-8B97-5B59A778E6D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90943866-D73A-440B-98CA-A0C814B1A9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19" name="楕円 518">
          <a:extLst>
            <a:ext uri="{FF2B5EF4-FFF2-40B4-BE49-F238E27FC236}">
              <a16:creationId xmlns:a16="http://schemas.microsoft.com/office/drawing/2014/main" id="{3A996853-278D-4534-9FFE-86896C4F4B06}"/>
            </a:ext>
          </a:extLst>
        </xdr:cNvPr>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42563</xdr:rowOff>
    </xdr:from>
    <xdr:ext cx="405111" cy="259045"/>
    <xdr:sp macro="" textlink="">
      <xdr:nvSpPr>
        <xdr:cNvPr id="520" name="【消防施設】&#10;有形固定資産減価償却率該当値テキスト">
          <a:extLst>
            <a:ext uri="{FF2B5EF4-FFF2-40B4-BE49-F238E27FC236}">
              <a16:creationId xmlns:a16="http://schemas.microsoft.com/office/drawing/2014/main" id="{74CC8EE4-BF37-4C2F-B224-A99197E9B5DA}"/>
            </a:ext>
          </a:extLst>
        </xdr:cNvPr>
        <xdr:cNvSpPr txBox="1"/>
      </xdr:nvSpPr>
      <xdr:spPr>
        <a:xfrm>
          <a:off x="16357600"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521" name="楕円 520">
          <a:extLst>
            <a:ext uri="{FF2B5EF4-FFF2-40B4-BE49-F238E27FC236}">
              <a16:creationId xmlns:a16="http://schemas.microsoft.com/office/drawing/2014/main" id="{D87805AB-664F-47E1-8422-93784F6C3B00}"/>
            </a:ext>
          </a:extLst>
        </xdr:cNvPr>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114300</xdr:rowOff>
    </xdr:to>
    <xdr:cxnSp macro="">
      <xdr:nvCxnSpPr>
        <xdr:cNvPr id="522" name="直線コネクタ 521">
          <a:extLst>
            <a:ext uri="{FF2B5EF4-FFF2-40B4-BE49-F238E27FC236}">
              <a16:creationId xmlns:a16="http://schemas.microsoft.com/office/drawing/2014/main" id="{D52545C4-C9E0-4B88-BA61-D5F44653AF14}"/>
            </a:ext>
          </a:extLst>
        </xdr:cNvPr>
        <xdr:cNvCxnSpPr/>
      </xdr:nvCxnSpPr>
      <xdr:spPr>
        <a:xfrm flipV="1">
          <a:off x="15481300" y="14129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3" name="楕円 522">
          <a:extLst>
            <a:ext uri="{FF2B5EF4-FFF2-40B4-BE49-F238E27FC236}">
              <a16:creationId xmlns:a16="http://schemas.microsoft.com/office/drawing/2014/main" id="{F5DD27C6-B2DE-4E6F-A6FD-19F8217DCCCE}"/>
            </a:ext>
          </a:extLst>
        </xdr:cNvPr>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114300</xdr:rowOff>
    </xdr:to>
    <xdr:cxnSp macro="">
      <xdr:nvCxnSpPr>
        <xdr:cNvPr id="524" name="直線コネクタ 523">
          <a:extLst>
            <a:ext uri="{FF2B5EF4-FFF2-40B4-BE49-F238E27FC236}">
              <a16:creationId xmlns:a16="http://schemas.microsoft.com/office/drawing/2014/main" id="{4B8AAD80-EB8F-42A4-9164-B02B5BEC6077}"/>
            </a:ext>
          </a:extLst>
        </xdr:cNvPr>
        <xdr:cNvCxnSpPr/>
      </xdr:nvCxnSpPr>
      <xdr:spPr>
        <a:xfrm>
          <a:off x="14592300" y="14167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42545</xdr:rowOff>
    </xdr:from>
    <xdr:to>
      <xdr:col>72</xdr:col>
      <xdr:colOff>38100</xdr:colOff>
      <xdr:row>80</xdr:row>
      <xdr:rowOff>144145</xdr:rowOff>
    </xdr:to>
    <xdr:sp macro="" textlink="">
      <xdr:nvSpPr>
        <xdr:cNvPr id="525" name="楕円 524">
          <a:extLst>
            <a:ext uri="{FF2B5EF4-FFF2-40B4-BE49-F238E27FC236}">
              <a16:creationId xmlns:a16="http://schemas.microsoft.com/office/drawing/2014/main" id="{F8D4DFB8-9E22-4A28-8E0C-C71D5D0040B9}"/>
            </a:ext>
          </a:extLst>
        </xdr:cNvPr>
        <xdr:cNvSpPr/>
      </xdr:nvSpPr>
      <xdr:spPr>
        <a:xfrm>
          <a:off x="13652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93345</xdr:rowOff>
    </xdr:from>
    <xdr:to>
      <xdr:col>76</xdr:col>
      <xdr:colOff>114300</xdr:colOff>
      <xdr:row>82</xdr:row>
      <xdr:rowOff>108586</xdr:rowOff>
    </xdr:to>
    <xdr:cxnSp macro="">
      <xdr:nvCxnSpPr>
        <xdr:cNvPr id="526" name="直線コネクタ 525">
          <a:extLst>
            <a:ext uri="{FF2B5EF4-FFF2-40B4-BE49-F238E27FC236}">
              <a16:creationId xmlns:a16="http://schemas.microsoft.com/office/drawing/2014/main" id="{29F97270-53E1-490E-9C65-AE146406DD4B}"/>
            </a:ext>
          </a:extLst>
        </xdr:cNvPr>
        <xdr:cNvCxnSpPr/>
      </xdr:nvCxnSpPr>
      <xdr:spPr>
        <a:xfrm>
          <a:off x="13703300" y="13809345"/>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527" name="n_1aveValue【消防施設】&#10;有形固定資産減価償却率">
          <a:extLst>
            <a:ext uri="{FF2B5EF4-FFF2-40B4-BE49-F238E27FC236}">
              <a16:creationId xmlns:a16="http://schemas.microsoft.com/office/drawing/2014/main" id="{6EE244ED-A2E8-42A1-820B-C521DA61097F}"/>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28" name="n_2aveValue【消防施設】&#10;有形固定資産減価償却率">
          <a:extLst>
            <a:ext uri="{FF2B5EF4-FFF2-40B4-BE49-F238E27FC236}">
              <a16:creationId xmlns:a16="http://schemas.microsoft.com/office/drawing/2014/main" id="{B403068C-E447-4257-BF18-8745C66828F8}"/>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529" name="n_3aveValue【消防施設】&#10;有形固定資産減価償却率">
          <a:extLst>
            <a:ext uri="{FF2B5EF4-FFF2-40B4-BE49-F238E27FC236}">
              <a16:creationId xmlns:a16="http://schemas.microsoft.com/office/drawing/2014/main" id="{D038A84A-6BF9-4DB0-9356-BBACB16F08C2}"/>
            </a:ext>
          </a:extLst>
        </xdr:cNvPr>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10177</xdr:rowOff>
    </xdr:from>
    <xdr:ext cx="405111" cy="259045"/>
    <xdr:sp macro="" textlink="">
      <xdr:nvSpPr>
        <xdr:cNvPr id="530" name="n_1mainValue【消防施設】&#10;有形固定資産減価償却率">
          <a:extLst>
            <a:ext uri="{FF2B5EF4-FFF2-40B4-BE49-F238E27FC236}">
              <a16:creationId xmlns:a16="http://schemas.microsoft.com/office/drawing/2014/main" id="{A6847EA8-CD94-4643-BD20-55CB3F9090D0}"/>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1" name="n_2mainValue【消防施設】&#10;有形固定資産減価償却率">
          <a:extLst>
            <a:ext uri="{FF2B5EF4-FFF2-40B4-BE49-F238E27FC236}">
              <a16:creationId xmlns:a16="http://schemas.microsoft.com/office/drawing/2014/main" id="{041C33A4-14CC-4106-90B5-555A86290396}"/>
            </a:ext>
          </a:extLst>
        </xdr:cNvPr>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160672</xdr:rowOff>
    </xdr:from>
    <xdr:ext cx="405111" cy="259045"/>
    <xdr:sp macro="" textlink="">
      <xdr:nvSpPr>
        <xdr:cNvPr id="532" name="n_3mainValue【消防施設】&#10;有形固定資産減価償却率">
          <a:extLst>
            <a:ext uri="{FF2B5EF4-FFF2-40B4-BE49-F238E27FC236}">
              <a16:creationId xmlns:a16="http://schemas.microsoft.com/office/drawing/2014/main" id="{8D861E34-A9C3-4FE9-8357-AC9B169E331B}"/>
            </a:ext>
          </a:extLst>
        </xdr:cNvPr>
        <xdr:cNvSpPr txBox="1"/>
      </xdr:nvSpPr>
      <xdr:spPr>
        <a:xfrm>
          <a:off x="13500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ED931E4D-1009-408C-9577-863685DAE9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8A0F65EA-F9AF-4AEB-BD72-61C9DEC53E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D5FAC631-6841-46FD-AA74-C1BDE55318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2F6D5059-4F27-46D5-9845-72D1E798A4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EB785933-1FEC-4589-85F6-453DA870AA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5025E11B-26AE-4455-BBEB-3266DA4C37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F7E680F4-2CF1-4F39-B41D-4205AF874A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01D3FEBF-A7F0-4EEA-8CF1-BF87AB214E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DCDA7D2F-D715-4F8C-A7F8-975409E58F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4CFB5768-03FE-4251-95EF-9CF847C026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46FE7E68-75E4-405C-B055-268F57770F9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44536D00-0754-4AF3-AD2B-585DF48E25B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37905771-3B6D-416D-BD22-7BA21F000C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7C121889-C265-43FE-B29C-996E93A58C7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54F32EA6-F356-40E8-B88A-33E0F1A2F0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F7437C4D-9C82-4B20-AAB9-2791DF6320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6AE8553E-4AE9-415E-932C-DA63832E63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E2D2EB5A-D28F-4EEA-B8B4-37E9E2162F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C7775B92-318F-41D5-9F8D-A0C55DFF34F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5F176A03-2466-41FE-A8A7-F1AFC910D6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26D9152F-07CD-44ED-90E4-E16DBBE629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CF63AA31-6A59-4603-A9C4-6861987D23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70CB094B-69C0-4605-BF4C-80909F350F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556" name="直線コネクタ 555">
          <a:extLst>
            <a:ext uri="{FF2B5EF4-FFF2-40B4-BE49-F238E27FC236}">
              <a16:creationId xmlns:a16="http://schemas.microsoft.com/office/drawing/2014/main" id="{FE3A4364-18A7-49EA-96B4-D8D0FEA74293}"/>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57" name="【消防施設】&#10;一人当たり面積最小値テキスト">
          <a:extLst>
            <a:ext uri="{FF2B5EF4-FFF2-40B4-BE49-F238E27FC236}">
              <a16:creationId xmlns:a16="http://schemas.microsoft.com/office/drawing/2014/main" id="{15B0DA57-0B9C-48F7-950C-288352B3CE49}"/>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58" name="直線コネクタ 557">
          <a:extLst>
            <a:ext uri="{FF2B5EF4-FFF2-40B4-BE49-F238E27FC236}">
              <a16:creationId xmlns:a16="http://schemas.microsoft.com/office/drawing/2014/main" id="{42204669-AE35-461E-98D3-B2013BFF6D3D}"/>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559" name="【消防施設】&#10;一人当たり面積最大値テキスト">
          <a:extLst>
            <a:ext uri="{FF2B5EF4-FFF2-40B4-BE49-F238E27FC236}">
              <a16:creationId xmlns:a16="http://schemas.microsoft.com/office/drawing/2014/main" id="{6B2723F3-43A1-42D1-B9E7-C07BD68070EA}"/>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560" name="直線コネクタ 559">
          <a:extLst>
            <a:ext uri="{FF2B5EF4-FFF2-40B4-BE49-F238E27FC236}">
              <a16:creationId xmlns:a16="http://schemas.microsoft.com/office/drawing/2014/main" id="{43F2511D-F95A-4590-A659-F60121BA133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561" name="【消防施設】&#10;一人当たり面積平均値テキスト">
          <a:extLst>
            <a:ext uri="{FF2B5EF4-FFF2-40B4-BE49-F238E27FC236}">
              <a16:creationId xmlns:a16="http://schemas.microsoft.com/office/drawing/2014/main" id="{23C7D838-FEEE-4439-A018-A3B479CE1E7F}"/>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62" name="フローチャート: 判断 561">
          <a:extLst>
            <a:ext uri="{FF2B5EF4-FFF2-40B4-BE49-F238E27FC236}">
              <a16:creationId xmlns:a16="http://schemas.microsoft.com/office/drawing/2014/main" id="{78AC7B03-0371-4731-B651-3A3CFDE23BC6}"/>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63" name="フローチャート: 判断 562">
          <a:extLst>
            <a:ext uri="{FF2B5EF4-FFF2-40B4-BE49-F238E27FC236}">
              <a16:creationId xmlns:a16="http://schemas.microsoft.com/office/drawing/2014/main" id="{AA55B8F2-7964-48CB-8E26-A5E7E0BE27D1}"/>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564" name="フローチャート: 判断 563">
          <a:extLst>
            <a:ext uri="{FF2B5EF4-FFF2-40B4-BE49-F238E27FC236}">
              <a16:creationId xmlns:a16="http://schemas.microsoft.com/office/drawing/2014/main" id="{A8E733C5-B5DF-460A-B7C6-122DAC0944DF}"/>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565" name="フローチャート: 判断 564">
          <a:extLst>
            <a:ext uri="{FF2B5EF4-FFF2-40B4-BE49-F238E27FC236}">
              <a16:creationId xmlns:a16="http://schemas.microsoft.com/office/drawing/2014/main" id="{F10517A5-6AF1-40EA-93BB-9D6557646D57}"/>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615F681-D44F-4557-A572-2419284F9C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1B0ABDF3-3E19-495E-87A5-B877EFA029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793EE01-92AF-4C0B-B3B7-1092BD99BF7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D61C11D5-DC8A-49B7-88DF-BD25DF6CAE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1C25EBD5-B0AF-4898-A99A-52FCD3C273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121413</xdr:rowOff>
    </xdr:from>
    <xdr:to>
      <xdr:col>116</xdr:col>
      <xdr:colOff>114300</xdr:colOff>
      <xdr:row>86</xdr:row>
      <xdr:rowOff>51563</xdr:rowOff>
    </xdr:to>
    <xdr:sp macro="" textlink="">
      <xdr:nvSpPr>
        <xdr:cNvPr id="571" name="楕円 570">
          <a:extLst>
            <a:ext uri="{FF2B5EF4-FFF2-40B4-BE49-F238E27FC236}">
              <a16:creationId xmlns:a16="http://schemas.microsoft.com/office/drawing/2014/main" id="{B8233BB3-1570-4A47-9B7C-14FED83B4367}"/>
            </a:ext>
          </a:extLst>
        </xdr:cNvPr>
        <xdr:cNvSpPr/>
      </xdr:nvSpPr>
      <xdr:spPr>
        <a:xfrm>
          <a:off x="221107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36340</xdr:rowOff>
    </xdr:from>
    <xdr:ext cx="469744" cy="259045"/>
    <xdr:sp macro="" textlink="">
      <xdr:nvSpPr>
        <xdr:cNvPr id="572" name="【消防施設】&#10;一人当たり面積該当値テキスト">
          <a:extLst>
            <a:ext uri="{FF2B5EF4-FFF2-40B4-BE49-F238E27FC236}">
              <a16:creationId xmlns:a16="http://schemas.microsoft.com/office/drawing/2014/main" id="{C6C0711E-A65F-4D5B-B8A2-4879B30C5B42}"/>
            </a:ext>
          </a:extLst>
        </xdr:cNvPr>
        <xdr:cNvSpPr txBox="1"/>
      </xdr:nvSpPr>
      <xdr:spPr>
        <a:xfrm>
          <a:off x="22199600" y="14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123698</xdr:rowOff>
    </xdr:from>
    <xdr:to>
      <xdr:col>112</xdr:col>
      <xdr:colOff>38100</xdr:colOff>
      <xdr:row>86</xdr:row>
      <xdr:rowOff>53848</xdr:rowOff>
    </xdr:to>
    <xdr:sp macro="" textlink="">
      <xdr:nvSpPr>
        <xdr:cNvPr id="573" name="楕円 572">
          <a:extLst>
            <a:ext uri="{FF2B5EF4-FFF2-40B4-BE49-F238E27FC236}">
              <a16:creationId xmlns:a16="http://schemas.microsoft.com/office/drawing/2014/main" id="{5DE55856-7661-4D5F-941B-6C3606E05432}"/>
            </a:ext>
          </a:extLst>
        </xdr:cNvPr>
        <xdr:cNvSpPr/>
      </xdr:nvSpPr>
      <xdr:spPr>
        <a:xfrm>
          <a:off x="21272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763</xdr:rowOff>
    </xdr:from>
    <xdr:to>
      <xdr:col>116</xdr:col>
      <xdr:colOff>63500</xdr:colOff>
      <xdr:row>86</xdr:row>
      <xdr:rowOff>3048</xdr:rowOff>
    </xdr:to>
    <xdr:cxnSp macro="">
      <xdr:nvCxnSpPr>
        <xdr:cNvPr id="574" name="直線コネクタ 573">
          <a:extLst>
            <a:ext uri="{FF2B5EF4-FFF2-40B4-BE49-F238E27FC236}">
              <a16:creationId xmlns:a16="http://schemas.microsoft.com/office/drawing/2014/main" id="{20C348E6-E588-46E0-9153-04AE9B94E13F}"/>
            </a:ext>
          </a:extLst>
        </xdr:cNvPr>
        <xdr:cNvCxnSpPr/>
      </xdr:nvCxnSpPr>
      <xdr:spPr>
        <a:xfrm flipV="1">
          <a:off x="21323300" y="147454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125985</xdr:rowOff>
    </xdr:from>
    <xdr:to>
      <xdr:col>107</xdr:col>
      <xdr:colOff>101600</xdr:colOff>
      <xdr:row>86</xdr:row>
      <xdr:rowOff>56135</xdr:rowOff>
    </xdr:to>
    <xdr:sp macro="" textlink="">
      <xdr:nvSpPr>
        <xdr:cNvPr id="575" name="楕円 574">
          <a:extLst>
            <a:ext uri="{FF2B5EF4-FFF2-40B4-BE49-F238E27FC236}">
              <a16:creationId xmlns:a16="http://schemas.microsoft.com/office/drawing/2014/main" id="{870CB527-92FE-4339-8F30-30A38A3F7526}"/>
            </a:ext>
          </a:extLst>
        </xdr:cNvPr>
        <xdr:cNvSpPr/>
      </xdr:nvSpPr>
      <xdr:spPr>
        <a:xfrm>
          <a:off x="20383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xdr:rowOff>
    </xdr:from>
    <xdr:to>
      <xdr:col>111</xdr:col>
      <xdr:colOff>177800</xdr:colOff>
      <xdr:row>86</xdr:row>
      <xdr:rowOff>5335</xdr:rowOff>
    </xdr:to>
    <xdr:cxnSp macro="">
      <xdr:nvCxnSpPr>
        <xdr:cNvPr id="576" name="直線コネクタ 575">
          <a:extLst>
            <a:ext uri="{FF2B5EF4-FFF2-40B4-BE49-F238E27FC236}">
              <a16:creationId xmlns:a16="http://schemas.microsoft.com/office/drawing/2014/main" id="{C422DAA1-B3E0-4CC3-BE91-67CF9BCB51AB}"/>
            </a:ext>
          </a:extLst>
        </xdr:cNvPr>
        <xdr:cNvCxnSpPr/>
      </xdr:nvCxnSpPr>
      <xdr:spPr>
        <a:xfrm flipV="1">
          <a:off x="20434300" y="14747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129032</xdr:rowOff>
    </xdr:from>
    <xdr:to>
      <xdr:col>102</xdr:col>
      <xdr:colOff>165100</xdr:colOff>
      <xdr:row>86</xdr:row>
      <xdr:rowOff>59182</xdr:rowOff>
    </xdr:to>
    <xdr:sp macro="" textlink="">
      <xdr:nvSpPr>
        <xdr:cNvPr id="577" name="楕円 576">
          <a:extLst>
            <a:ext uri="{FF2B5EF4-FFF2-40B4-BE49-F238E27FC236}">
              <a16:creationId xmlns:a16="http://schemas.microsoft.com/office/drawing/2014/main" id="{C96C8212-45C4-4566-B3CE-0AB29B31F4DE}"/>
            </a:ext>
          </a:extLst>
        </xdr:cNvPr>
        <xdr:cNvSpPr/>
      </xdr:nvSpPr>
      <xdr:spPr>
        <a:xfrm>
          <a:off x="19494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5335</xdr:rowOff>
    </xdr:from>
    <xdr:to>
      <xdr:col>107</xdr:col>
      <xdr:colOff>50800</xdr:colOff>
      <xdr:row>86</xdr:row>
      <xdr:rowOff>8382</xdr:rowOff>
    </xdr:to>
    <xdr:cxnSp macro="">
      <xdr:nvCxnSpPr>
        <xdr:cNvPr id="578" name="直線コネクタ 577">
          <a:extLst>
            <a:ext uri="{FF2B5EF4-FFF2-40B4-BE49-F238E27FC236}">
              <a16:creationId xmlns:a16="http://schemas.microsoft.com/office/drawing/2014/main" id="{8C25E47C-5CCE-436C-B5A5-8FB0A8C07D6A}"/>
            </a:ext>
          </a:extLst>
        </xdr:cNvPr>
        <xdr:cNvCxnSpPr/>
      </xdr:nvCxnSpPr>
      <xdr:spPr>
        <a:xfrm flipV="1">
          <a:off x="19545300" y="1475003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579" name="n_1aveValue【消防施設】&#10;一人当たり面積">
          <a:extLst>
            <a:ext uri="{FF2B5EF4-FFF2-40B4-BE49-F238E27FC236}">
              <a16:creationId xmlns:a16="http://schemas.microsoft.com/office/drawing/2014/main" id="{92C5FD1D-78CD-453B-976D-E4D9D06B0DED}"/>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580" name="n_2aveValue【消防施設】&#10;一人当たり面積">
          <a:extLst>
            <a:ext uri="{FF2B5EF4-FFF2-40B4-BE49-F238E27FC236}">
              <a16:creationId xmlns:a16="http://schemas.microsoft.com/office/drawing/2014/main" id="{1A01A1FF-2FFD-4B57-934A-E494C6A82AF7}"/>
            </a:ext>
          </a:extLst>
        </xdr:cNvPr>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581" name="n_3aveValue【消防施設】&#10;一人当たり面積">
          <a:extLst>
            <a:ext uri="{FF2B5EF4-FFF2-40B4-BE49-F238E27FC236}">
              <a16:creationId xmlns:a16="http://schemas.microsoft.com/office/drawing/2014/main" id="{B8FF7178-502A-4320-A4C7-BF592FDEBC5B}"/>
            </a:ext>
          </a:extLst>
        </xdr:cNvPr>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44975</xdr:rowOff>
    </xdr:from>
    <xdr:ext cx="469744" cy="259045"/>
    <xdr:sp macro="" textlink="">
      <xdr:nvSpPr>
        <xdr:cNvPr id="582" name="n_1mainValue【消防施設】&#10;一人当たり面積">
          <a:extLst>
            <a:ext uri="{FF2B5EF4-FFF2-40B4-BE49-F238E27FC236}">
              <a16:creationId xmlns:a16="http://schemas.microsoft.com/office/drawing/2014/main" id="{A55420F6-8720-4A07-B678-A2A0D54AD47E}"/>
            </a:ext>
          </a:extLst>
        </xdr:cNvPr>
        <xdr:cNvSpPr txBox="1"/>
      </xdr:nvSpPr>
      <xdr:spPr>
        <a:xfrm>
          <a:off x="210757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47262</xdr:rowOff>
    </xdr:from>
    <xdr:ext cx="469744" cy="259045"/>
    <xdr:sp macro="" textlink="">
      <xdr:nvSpPr>
        <xdr:cNvPr id="583" name="n_2mainValue【消防施設】&#10;一人当たり面積">
          <a:extLst>
            <a:ext uri="{FF2B5EF4-FFF2-40B4-BE49-F238E27FC236}">
              <a16:creationId xmlns:a16="http://schemas.microsoft.com/office/drawing/2014/main" id="{F3FF39A8-B711-4CDD-8529-FF94B4107D7D}"/>
            </a:ext>
          </a:extLst>
        </xdr:cNvPr>
        <xdr:cNvSpPr txBox="1"/>
      </xdr:nvSpPr>
      <xdr:spPr>
        <a:xfrm>
          <a:off x="20199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50309</xdr:rowOff>
    </xdr:from>
    <xdr:ext cx="469744" cy="259045"/>
    <xdr:sp macro="" textlink="">
      <xdr:nvSpPr>
        <xdr:cNvPr id="584" name="n_3mainValue【消防施設】&#10;一人当たり面積">
          <a:extLst>
            <a:ext uri="{FF2B5EF4-FFF2-40B4-BE49-F238E27FC236}">
              <a16:creationId xmlns:a16="http://schemas.microsoft.com/office/drawing/2014/main" id="{86F41050-699A-4ED1-A90C-F5702C1E48C3}"/>
            </a:ext>
          </a:extLst>
        </xdr:cNvPr>
        <xdr:cNvSpPr txBox="1"/>
      </xdr:nvSpPr>
      <xdr:spPr>
        <a:xfrm>
          <a:off x="19310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BA9181D-6EBD-4D7F-AB52-28C69BF3BD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5C3D3DDE-DEE0-4214-8D55-3C8D680E37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E010A2FC-459C-47A8-9198-7563BB2512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771B5629-8285-4F45-B435-E412D204B5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9612E340-4843-4C10-9CDD-0E404A5FBE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587D8410-2F42-4AAD-A7E4-8CE46A5822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545B28FF-4E2F-44EA-9A54-F72FDAF27F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BCDBB637-2CF2-425D-B5EB-0E36AB4D4B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88FB711A-3A7E-4397-BB47-6BACAD8104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1B9A28F9-9104-455C-8DE7-9A2CAD362C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C91125BA-1F3C-49C1-A289-B6F6D945A58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C795394D-6A44-4821-8BAD-1DD34B71851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a16="http://schemas.microsoft.com/office/drawing/2014/main" id="{3A512E49-6473-421E-BA44-B5C071416BA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7898A30F-BDD0-4AB1-B380-9842261AD2B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9374481F-3B64-4411-AE55-5FC1EB1FD96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2E50DF73-7BC2-401D-B80A-C7AAD999987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AFCE190B-8639-42EE-A317-BAEA611B00B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48D16973-6537-4068-A66D-6F37C0D5BBF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3800C51B-DA15-4F06-BCBF-6FCA083B827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F5E62C2C-0DDA-46A8-AFDB-0DE9450C407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BD7663A8-391E-4035-BCDD-7C6EDFA60DC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141B60BD-4CC0-4D4E-AA9D-484FC4957C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9036CC56-27D5-406C-AF79-54D67DA055E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a:extLst>
            <a:ext uri="{FF2B5EF4-FFF2-40B4-BE49-F238E27FC236}">
              <a16:creationId xmlns:a16="http://schemas.microsoft.com/office/drawing/2014/main" id="{7DAB4818-FF3E-4815-A0E1-97CCCE4211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09" name="直線コネクタ 608">
          <a:extLst>
            <a:ext uri="{FF2B5EF4-FFF2-40B4-BE49-F238E27FC236}">
              <a16:creationId xmlns:a16="http://schemas.microsoft.com/office/drawing/2014/main" id="{D990F276-03D6-45E7-AEA4-16F206644E13}"/>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10" name="【庁舎】&#10;有形固定資産減価償却率最小値テキスト">
          <a:extLst>
            <a:ext uri="{FF2B5EF4-FFF2-40B4-BE49-F238E27FC236}">
              <a16:creationId xmlns:a16="http://schemas.microsoft.com/office/drawing/2014/main" id="{E66C523B-E865-42C3-B184-93DD431E12D6}"/>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11" name="直線コネクタ 610">
          <a:extLst>
            <a:ext uri="{FF2B5EF4-FFF2-40B4-BE49-F238E27FC236}">
              <a16:creationId xmlns:a16="http://schemas.microsoft.com/office/drawing/2014/main" id="{C8EA5B50-768C-480D-915C-86B4C95CD43A}"/>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庁舎】&#10;有形固定資産減価償却率最大値テキスト">
          <a:extLst>
            <a:ext uri="{FF2B5EF4-FFF2-40B4-BE49-F238E27FC236}">
              <a16:creationId xmlns:a16="http://schemas.microsoft.com/office/drawing/2014/main" id="{5CD5DD5A-367D-47C2-9A82-E6E35CF89A2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a:extLst>
            <a:ext uri="{FF2B5EF4-FFF2-40B4-BE49-F238E27FC236}">
              <a16:creationId xmlns:a16="http://schemas.microsoft.com/office/drawing/2014/main" id="{53CEC0E1-FA41-424B-B1B7-41433A2693F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614" name="【庁舎】&#10;有形固定資産減価償却率平均値テキスト">
          <a:extLst>
            <a:ext uri="{FF2B5EF4-FFF2-40B4-BE49-F238E27FC236}">
              <a16:creationId xmlns:a16="http://schemas.microsoft.com/office/drawing/2014/main" id="{167362BD-6E99-4003-9113-1A1810E3CD4C}"/>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15" name="フローチャート: 判断 614">
          <a:extLst>
            <a:ext uri="{FF2B5EF4-FFF2-40B4-BE49-F238E27FC236}">
              <a16:creationId xmlns:a16="http://schemas.microsoft.com/office/drawing/2014/main" id="{084B6728-9349-4884-AC63-DDE6CC708267}"/>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616" name="フローチャート: 判断 615">
          <a:extLst>
            <a:ext uri="{FF2B5EF4-FFF2-40B4-BE49-F238E27FC236}">
              <a16:creationId xmlns:a16="http://schemas.microsoft.com/office/drawing/2014/main" id="{D3A093DD-73B8-4437-BE3C-E5AB3B74EF07}"/>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617" name="フローチャート: 判断 616">
          <a:extLst>
            <a:ext uri="{FF2B5EF4-FFF2-40B4-BE49-F238E27FC236}">
              <a16:creationId xmlns:a16="http://schemas.microsoft.com/office/drawing/2014/main" id="{AAA5D95C-5C4C-4A8B-8E77-AD24226640D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18" name="フローチャート: 判断 617">
          <a:extLst>
            <a:ext uri="{FF2B5EF4-FFF2-40B4-BE49-F238E27FC236}">
              <a16:creationId xmlns:a16="http://schemas.microsoft.com/office/drawing/2014/main" id="{09AC551D-CDBB-437F-A438-382CCA340819}"/>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FD3B8427-56B9-4E32-84AC-1CAF68369D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F42FF4E1-3171-41A8-913A-D64A48FB0B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E1CCF912-6D3F-4CB2-A24B-855324231E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9D6C6CEA-A250-4F3F-8E30-69BB0DB06E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D73F96E8-26D9-4903-9CD3-8DE44EB3B6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46355</xdr:rowOff>
    </xdr:from>
    <xdr:to>
      <xdr:col>85</xdr:col>
      <xdr:colOff>177800</xdr:colOff>
      <xdr:row>103</xdr:row>
      <xdr:rowOff>147955</xdr:rowOff>
    </xdr:to>
    <xdr:sp macro="" textlink="">
      <xdr:nvSpPr>
        <xdr:cNvPr id="624" name="楕円 623">
          <a:extLst>
            <a:ext uri="{FF2B5EF4-FFF2-40B4-BE49-F238E27FC236}">
              <a16:creationId xmlns:a16="http://schemas.microsoft.com/office/drawing/2014/main" id="{B2AF7F5D-BE54-4CDF-B36E-558C8B232624}"/>
            </a:ext>
          </a:extLst>
        </xdr:cNvPr>
        <xdr:cNvSpPr/>
      </xdr:nvSpPr>
      <xdr:spPr>
        <a:xfrm>
          <a:off x="16268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69232</xdr:rowOff>
    </xdr:from>
    <xdr:ext cx="405111" cy="259045"/>
    <xdr:sp macro="" textlink="">
      <xdr:nvSpPr>
        <xdr:cNvPr id="625" name="【庁舎】&#10;有形固定資産減価償却率該当値テキスト">
          <a:extLst>
            <a:ext uri="{FF2B5EF4-FFF2-40B4-BE49-F238E27FC236}">
              <a16:creationId xmlns:a16="http://schemas.microsoft.com/office/drawing/2014/main" id="{4012DCFF-EF92-4F5C-883D-3E53648382EC}"/>
            </a:ext>
          </a:extLst>
        </xdr:cNvPr>
        <xdr:cNvSpPr txBox="1"/>
      </xdr:nvSpPr>
      <xdr:spPr>
        <a:xfrm>
          <a:off x="16357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626" name="楕円 625">
          <a:extLst>
            <a:ext uri="{FF2B5EF4-FFF2-40B4-BE49-F238E27FC236}">
              <a16:creationId xmlns:a16="http://schemas.microsoft.com/office/drawing/2014/main" id="{5270D25A-1027-43C6-BF10-FEDF74D3CEC1}"/>
            </a:ext>
          </a:extLst>
        </xdr:cNvPr>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97155</xdr:rowOff>
    </xdr:from>
    <xdr:to>
      <xdr:col>85</xdr:col>
      <xdr:colOff>127000</xdr:colOff>
      <xdr:row>103</xdr:row>
      <xdr:rowOff>135255</xdr:rowOff>
    </xdr:to>
    <xdr:cxnSp macro="">
      <xdr:nvCxnSpPr>
        <xdr:cNvPr id="627" name="直線コネクタ 626">
          <a:extLst>
            <a:ext uri="{FF2B5EF4-FFF2-40B4-BE49-F238E27FC236}">
              <a16:creationId xmlns:a16="http://schemas.microsoft.com/office/drawing/2014/main" id="{D4EDD0EE-4797-4635-86A8-0E9014F38A2C}"/>
            </a:ext>
          </a:extLst>
        </xdr:cNvPr>
        <xdr:cNvCxnSpPr/>
      </xdr:nvCxnSpPr>
      <xdr:spPr>
        <a:xfrm flipV="1">
          <a:off x="15481300" y="17756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628" name="楕円 627">
          <a:extLst>
            <a:ext uri="{FF2B5EF4-FFF2-40B4-BE49-F238E27FC236}">
              <a16:creationId xmlns:a16="http://schemas.microsoft.com/office/drawing/2014/main" id="{0F99FB7F-EE66-447B-95E7-C13530AD3D08}"/>
            </a:ext>
          </a:extLst>
        </xdr:cNvPr>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0</xdr:rowOff>
    </xdr:to>
    <xdr:cxnSp macro="">
      <xdr:nvCxnSpPr>
        <xdr:cNvPr id="629" name="直線コネクタ 628">
          <a:extLst>
            <a:ext uri="{FF2B5EF4-FFF2-40B4-BE49-F238E27FC236}">
              <a16:creationId xmlns:a16="http://schemas.microsoft.com/office/drawing/2014/main" id="{78500570-7382-4069-B16B-5288F77B4FCD}"/>
            </a:ext>
          </a:extLst>
        </xdr:cNvPr>
        <xdr:cNvCxnSpPr/>
      </xdr:nvCxnSpPr>
      <xdr:spPr>
        <a:xfrm flipV="1">
          <a:off x="14592300" y="1779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30" name="楕円 629">
          <a:extLst>
            <a:ext uri="{FF2B5EF4-FFF2-40B4-BE49-F238E27FC236}">
              <a16:creationId xmlns:a16="http://schemas.microsoft.com/office/drawing/2014/main" id="{E8C747FD-CAF1-4ABF-B097-0E6B4F28F71A}"/>
            </a:ext>
          </a:extLst>
        </xdr:cNvPr>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133350</xdr:rowOff>
    </xdr:to>
    <xdr:cxnSp macro="">
      <xdr:nvCxnSpPr>
        <xdr:cNvPr id="631" name="直線コネクタ 630">
          <a:extLst>
            <a:ext uri="{FF2B5EF4-FFF2-40B4-BE49-F238E27FC236}">
              <a16:creationId xmlns:a16="http://schemas.microsoft.com/office/drawing/2014/main" id="{F9E93188-4C97-4D0D-A830-B7F669C6CA97}"/>
            </a:ext>
          </a:extLst>
        </xdr:cNvPr>
        <xdr:cNvCxnSpPr/>
      </xdr:nvCxnSpPr>
      <xdr:spPr>
        <a:xfrm flipV="1">
          <a:off x="13703300" y="17830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632" name="n_1aveValue【庁舎】&#10;有形固定資産減価償却率">
          <a:extLst>
            <a:ext uri="{FF2B5EF4-FFF2-40B4-BE49-F238E27FC236}">
              <a16:creationId xmlns:a16="http://schemas.microsoft.com/office/drawing/2014/main" id="{967A87D5-EBD0-4CF5-87AB-B6D630371214}"/>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633" name="n_2aveValue【庁舎】&#10;有形固定資産減価償却率">
          <a:extLst>
            <a:ext uri="{FF2B5EF4-FFF2-40B4-BE49-F238E27FC236}">
              <a16:creationId xmlns:a16="http://schemas.microsoft.com/office/drawing/2014/main" id="{BE6B9C29-2DBB-4B2C-A28B-1FA8BA0FDD72}"/>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634" name="n_3aveValue【庁舎】&#10;有形固定資産減価償却率">
          <a:extLst>
            <a:ext uri="{FF2B5EF4-FFF2-40B4-BE49-F238E27FC236}">
              <a16:creationId xmlns:a16="http://schemas.microsoft.com/office/drawing/2014/main" id="{729A15CB-5225-4186-869D-FC4587C0478C}"/>
            </a:ext>
          </a:extLst>
        </xdr:cNvPr>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635" name="n_1mainValue【庁舎】&#10;有形固定資産減価償却率">
          <a:extLst>
            <a:ext uri="{FF2B5EF4-FFF2-40B4-BE49-F238E27FC236}">
              <a16:creationId xmlns:a16="http://schemas.microsoft.com/office/drawing/2014/main" id="{18DD8A4E-40FA-401E-83AA-37D9C0D23E73}"/>
            </a:ext>
          </a:extLst>
        </xdr:cNvPr>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636" name="n_2mainValue【庁舎】&#10;有形固定資産減価償却率">
          <a:extLst>
            <a:ext uri="{FF2B5EF4-FFF2-40B4-BE49-F238E27FC236}">
              <a16:creationId xmlns:a16="http://schemas.microsoft.com/office/drawing/2014/main" id="{55DF1051-052D-46A5-AFAC-E77B7E364A94}"/>
            </a:ext>
          </a:extLst>
        </xdr:cNvPr>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37" name="n_3mainValue【庁舎】&#10;有形固定資産減価償却率">
          <a:extLst>
            <a:ext uri="{FF2B5EF4-FFF2-40B4-BE49-F238E27FC236}">
              <a16:creationId xmlns:a16="http://schemas.microsoft.com/office/drawing/2014/main" id="{35253928-1C63-4F0C-8C0D-F4FCE0581C01}"/>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a:extLst>
            <a:ext uri="{FF2B5EF4-FFF2-40B4-BE49-F238E27FC236}">
              <a16:creationId xmlns:a16="http://schemas.microsoft.com/office/drawing/2014/main" id="{6B091303-5F2A-4542-B9CB-C33F2D7B0B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a:extLst>
            <a:ext uri="{FF2B5EF4-FFF2-40B4-BE49-F238E27FC236}">
              <a16:creationId xmlns:a16="http://schemas.microsoft.com/office/drawing/2014/main" id="{2E58F11D-10A7-4386-AA11-5A208F03E8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a:extLst>
            <a:ext uri="{FF2B5EF4-FFF2-40B4-BE49-F238E27FC236}">
              <a16:creationId xmlns:a16="http://schemas.microsoft.com/office/drawing/2014/main" id="{114C3254-9A07-4BBB-B343-F0F3263281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a:extLst>
            <a:ext uri="{FF2B5EF4-FFF2-40B4-BE49-F238E27FC236}">
              <a16:creationId xmlns:a16="http://schemas.microsoft.com/office/drawing/2014/main" id="{31EFD7FD-E4E7-4B24-B751-AC761798F2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a:extLst>
            <a:ext uri="{FF2B5EF4-FFF2-40B4-BE49-F238E27FC236}">
              <a16:creationId xmlns:a16="http://schemas.microsoft.com/office/drawing/2014/main" id="{6B9461F5-64DB-4BA0-A9BB-7631616B56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a:extLst>
            <a:ext uri="{FF2B5EF4-FFF2-40B4-BE49-F238E27FC236}">
              <a16:creationId xmlns:a16="http://schemas.microsoft.com/office/drawing/2014/main" id="{21801A7D-6110-4502-8EB4-23F6648CE9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a:extLst>
            <a:ext uri="{FF2B5EF4-FFF2-40B4-BE49-F238E27FC236}">
              <a16:creationId xmlns:a16="http://schemas.microsoft.com/office/drawing/2014/main" id="{8909451F-A4C7-420A-B6B2-8C9DEDD966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a:extLst>
            <a:ext uri="{FF2B5EF4-FFF2-40B4-BE49-F238E27FC236}">
              <a16:creationId xmlns:a16="http://schemas.microsoft.com/office/drawing/2014/main" id="{8BBA3D2D-E6A8-482E-904A-DC1800AD63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a:extLst>
            <a:ext uri="{FF2B5EF4-FFF2-40B4-BE49-F238E27FC236}">
              <a16:creationId xmlns:a16="http://schemas.microsoft.com/office/drawing/2014/main" id="{7E1A3389-A6F7-4AEE-B0F9-57B16204F9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a:extLst>
            <a:ext uri="{FF2B5EF4-FFF2-40B4-BE49-F238E27FC236}">
              <a16:creationId xmlns:a16="http://schemas.microsoft.com/office/drawing/2014/main" id="{6FBC6C71-4B26-49B6-B66F-B4CE238F91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8" name="直線コネクタ 647">
          <a:extLst>
            <a:ext uri="{FF2B5EF4-FFF2-40B4-BE49-F238E27FC236}">
              <a16:creationId xmlns:a16="http://schemas.microsoft.com/office/drawing/2014/main" id="{C66EC311-72AD-4F2E-A50B-D6A57D70F28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9" name="テキスト ボックス 648">
          <a:extLst>
            <a:ext uri="{FF2B5EF4-FFF2-40B4-BE49-F238E27FC236}">
              <a16:creationId xmlns:a16="http://schemas.microsoft.com/office/drawing/2014/main" id="{E1B3EA7F-36FB-4B8D-9A90-1A3031BA0C8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0" name="直線コネクタ 649">
          <a:extLst>
            <a:ext uri="{FF2B5EF4-FFF2-40B4-BE49-F238E27FC236}">
              <a16:creationId xmlns:a16="http://schemas.microsoft.com/office/drawing/2014/main" id="{AF0CC71E-1EC2-475F-BC34-243810B96C2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1" name="テキスト ボックス 650">
          <a:extLst>
            <a:ext uri="{FF2B5EF4-FFF2-40B4-BE49-F238E27FC236}">
              <a16:creationId xmlns:a16="http://schemas.microsoft.com/office/drawing/2014/main" id="{CCF7D970-432C-40F5-815A-EB0257D29F7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2" name="直線コネクタ 651">
          <a:extLst>
            <a:ext uri="{FF2B5EF4-FFF2-40B4-BE49-F238E27FC236}">
              <a16:creationId xmlns:a16="http://schemas.microsoft.com/office/drawing/2014/main" id="{6F2D0E5E-F214-40D6-8311-06EC89A9CBE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3" name="テキスト ボックス 652">
          <a:extLst>
            <a:ext uri="{FF2B5EF4-FFF2-40B4-BE49-F238E27FC236}">
              <a16:creationId xmlns:a16="http://schemas.microsoft.com/office/drawing/2014/main" id="{A4D05416-550E-42DA-BBBC-EE83F8E6792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4" name="直線コネクタ 653">
          <a:extLst>
            <a:ext uri="{FF2B5EF4-FFF2-40B4-BE49-F238E27FC236}">
              <a16:creationId xmlns:a16="http://schemas.microsoft.com/office/drawing/2014/main" id="{9665C71E-1BFB-431A-88DD-D8C8C87B9FE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5" name="テキスト ボックス 654">
          <a:extLst>
            <a:ext uri="{FF2B5EF4-FFF2-40B4-BE49-F238E27FC236}">
              <a16:creationId xmlns:a16="http://schemas.microsoft.com/office/drawing/2014/main" id="{2D961A3D-DD07-44EB-97AC-D2B7FADFB43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a:extLst>
            <a:ext uri="{FF2B5EF4-FFF2-40B4-BE49-F238E27FC236}">
              <a16:creationId xmlns:a16="http://schemas.microsoft.com/office/drawing/2014/main" id="{50187208-0A21-4A37-8C53-FA35A34BC9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CC1DC8D3-566B-4DF2-96A0-5FA3B6AFB6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a:extLst>
            <a:ext uri="{FF2B5EF4-FFF2-40B4-BE49-F238E27FC236}">
              <a16:creationId xmlns:a16="http://schemas.microsoft.com/office/drawing/2014/main" id="{29B1B152-A521-4249-8CBF-B316BA919C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659" name="直線コネクタ 658">
          <a:extLst>
            <a:ext uri="{FF2B5EF4-FFF2-40B4-BE49-F238E27FC236}">
              <a16:creationId xmlns:a16="http://schemas.microsoft.com/office/drawing/2014/main" id="{8924BE70-543F-4418-A832-6585A5B3370D}"/>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660" name="【庁舎】&#10;一人当たり面積最小値テキスト">
          <a:extLst>
            <a:ext uri="{FF2B5EF4-FFF2-40B4-BE49-F238E27FC236}">
              <a16:creationId xmlns:a16="http://schemas.microsoft.com/office/drawing/2014/main" id="{41D7B9B2-9A90-498E-9BE6-1AA7DA311FEA}"/>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661" name="直線コネクタ 660">
          <a:extLst>
            <a:ext uri="{FF2B5EF4-FFF2-40B4-BE49-F238E27FC236}">
              <a16:creationId xmlns:a16="http://schemas.microsoft.com/office/drawing/2014/main" id="{F76A763B-171A-46EC-81E8-26B8ACC44645}"/>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662" name="【庁舎】&#10;一人当たり面積最大値テキスト">
          <a:extLst>
            <a:ext uri="{FF2B5EF4-FFF2-40B4-BE49-F238E27FC236}">
              <a16:creationId xmlns:a16="http://schemas.microsoft.com/office/drawing/2014/main" id="{6A405975-194B-4DBD-9CBD-7D1C18A56B29}"/>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663" name="直線コネクタ 662">
          <a:extLst>
            <a:ext uri="{FF2B5EF4-FFF2-40B4-BE49-F238E27FC236}">
              <a16:creationId xmlns:a16="http://schemas.microsoft.com/office/drawing/2014/main" id="{85E42999-F568-4651-AE84-B5AA927D5777}"/>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664" name="【庁舎】&#10;一人当たり面積平均値テキスト">
          <a:extLst>
            <a:ext uri="{FF2B5EF4-FFF2-40B4-BE49-F238E27FC236}">
              <a16:creationId xmlns:a16="http://schemas.microsoft.com/office/drawing/2014/main" id="{3DF6834C-883E-4311-BA97-FAE9A67D707D}"/>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665" name="フローチャート: 判断 664">
          <a:extLst>
            <a:ext uri="{FF2B5EF4-FFF2-40B4-BE49-F238E27FC236}">
              <a16:creationId xmlns:a16="http://schemas.microsoft.com/office/drawing/2014/main" id="{9648841E-16D0-4442-9BAF-6F0CC2477036}"/>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666" name="フローチャート: 判断 665">
          <a:extLst>
            <a:ext uri="{FF2B5EF4-FFF2-40B4-BE49-F238E27FC236}">
              <a16:creationId xmlns:a16="http://schemas.microsoft.com/office/drawing/2014/main" id="{D0030AAC-6492-4F3C-98B0-4DE9A38ED9E7}"/>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667" name="フローチャート: 判断 666">
          <a:extLst>
            <a:ext uri="{FF2B5EF4-FFF2-40B4-BE49-F238E27FC236}">
              <a16:creationId xmlns:a16="http://schemas.microsoft.com/office/drawing/2014/main" id="{30259906-DC61-42D4-95B9-A769642E60A6}"/>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668" name="フローチャート: 判断 667">
          <a:extLst>
            <a:ext uri="{FF2B5EF4-FFF2-40B4-BE49-F238E27FC236}">
              <a16:creationId xmlns:a16="http://schemas.microsoft.com/office/drawing/2014/main" id="{7EB4D302-1D0D-4A8B-8930-A925DED80772}"/>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86EA457-FFE3-460E-8D2C-E736C5A4F1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D40CD18-0CC1-4DEF-B95C-64597B3137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E5052A56-21D7-45C9-974C-E82839C25B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D6836D8-E51A-428C-B4FE-2DD95574F6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961B651-D5DD-4EA9-AD29-4F2C91CD85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77064</xdr:rowOff>
    </xdr:from>
    <xdr:to>
      <xdr:col>116</xdr:col>
      <xdr:colOff>114300</xdr:colOff>
      <xdr:row>108</xdr:row>
      <xdr:rowOff>7214</xdr:rowOff>
    </xdr:to>
    <xdr:sp macro="" textlink="">
      <xdr:nvSpPr>
        <xdr:cNvPr id="674" name="楕円 673">
          <a:extLst>
            <a:ext uri="{FF2B5EF4-FFF2-40B4-BE49-F238E27FC236}">
              <a16:creationId xmlns:a16="http://schemas.microsoft.com/office/drawing/2014/main" id="{5BCB6133-6C81-4D01-A250-2B9F164278BF}"/>
            </a:ext>
          </a:extLst>
        </xdr:cNvPr>
        <xdr:cNvSpPr/>
      </xdr:nvSpPr>
      <xdr:spPr>
        <a:xfrm>
          <a:off x="22110700" y="184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163441</xdr:rowOff>
    </xdr:from>
    <xdr:ext cx="469744" cy="259045"/>
    <xdr:sp macro="" textlink="">
      <xdr:nvSpPr>
        <xdr:cNvPr id="675" name="【庁舎】&#10;一人当たり面積該当値テキスト">
          <a:extLst>
            <a:ext uri="{FF2B5EF4-FFF2-40B4-BE49-F238E27FC236}">
              <a16:creationId xmlns:a16="http://schemas.microsoft.com/office/drawing/2014/main" id="{A9422A51-4002-4425-9D10-B3EA630B7342}"/>
            </a:ext>
          </a:extLst>
        </xdr:cNvPr>
        <xdr:cNvSpPr txBox="1"/>
      </xdr:nvSpPr>
      <xdr:spPr>
        <a:xfrm>
          <a:off x="22199600" y="183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78893</xdr:rowOff>
    </xdr:from>
    <xdr:to>
      <xdr:col>112</xdr:col>
      <xdr:colOff>38100</xdr:colOff>
      <xdr:row>108</xdr:row>
      <xdr:rowOff>9043</xdr:rowOff>
    </xdr:to>
    <xdr:sp macro="" textlink="">
      <xdr:nvSpPr>
        <xdr:cNvPr id="676" name="楕円 675">
          <a:extLst>
            <a:ext uri="{FF2B5EF4-FFF2-40B4-BE49-F238E27FC236}">
              <a16:creationId xmlns:a16="http://schemas.microsoft.com/office/drawing/2014/main" id="{979087B4-6E4E-4A79-BB2B-8CB48A1F38AD}"/>
            </a:ext>
          </a:extLst>
        </xdr:cNvPr>
        <xdr:cNvSpPr/>
      </xdr:nvSpPr>
      <xdr:spPr>
        <a:xfrm>
          <a:off x="212725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127864</xdr:rowOff>
    </xdr:from>
    <xdr:to>
      <xdr:col>116</xdr:col>
      <xdr:colOff>63500</xdr:colOff>
      <xdr:row>107</xdr:row>
      <xdr:rowOff>129693</xdr:rowOff>
    </xdr:to>
    <xdr:cxnSp macro="">
      <xdr:nvCxnSpPr>
        <xdr:cNvPr id="677" name="直線コネクタ 676">
          <a:extLst>
            <a:ext uri="{FF2B5EF4-FFF2-40B4-BE49-F238E27FC236}">
              <a16:creationId xmlns:a16="http://schemas.microsoft.com/office/drawing/2014/main" id="{49B219E6-D5B1-4586-B63A-537A8A3B8456}"/>
            </a:ext>
          </a:extLst>
        </xdr:cNvPr>
        <xdr:cNvCxnSpPr/>
      </xdr:nvCxnSpPr>
      <xdr:spPr>
        <a:xfrm flipV="1">
          <a:off x="21323300" y="1847301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81635</xdr:rowOff>
    </xdr:from>
    <xdr:to>
      <xdr:col>107</xdr:col>
      <xdr:colOff>101600</xdr:colOff>
      <xdr:row>108</xdr:row>
      <xdr:rowOff>11785</xdr:rowOff>
    </xdr:to>
    <xdr:sp macro="" textlink="">
      <xdr:nvSpPr>
        <xdr:cNvPr id="678" name="楕円 677">
          <a:extLst>
            <a:ext uri="{FF2B5EF4-FFF2-40B4-BE49-F238E27FC236}">
              <a16:creationId xmlns:a16="http://schemas.microsoft.com/office/drawing/2014/main" id="{2791A171-03F8-43E5-923C-5A59F73F4999}"/>
            </a:ext>
          </a:extLst>
        </xdr:cNvPr>
        <xdr:cNvSpPr/>
      </xdr:nvSpPr>
      <xdr:spPr>
        <a:xfrm>
          <a:off x="20383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129693</xdr:rowOff>
    </xdr:from>
    <xdr:to>
      <xdr:col>111</xdr:col>
      <xdr:colOff>177800</xdr:colOff>
      <xdr:row>107</xdr:row>
      <xdr:rowOff>132435</xdr:rowOff>
    </xdr:to>
    <xdr:cxnSp macro="">
      <xdr:nvCxnSpPr>
        <xdr:cNvPr id="679" name="直線コネクタ 678">
          <a:extLst>
            <a:ext uri="{FF2B5EF4-FFF2-40B4-BE49-F238E27FC236}">
              <a16:creationId xmlns:a16="http://schemas.microsoft.com/office/drawing/2014/main" id="{B76F4BE4-3E13-4B73-BEE6-50AB83B188DC}"/>
            </a:ext>
          </a:extLst>
        </xdr:cNvPr>
        <xdr:cNvCxnSpPr/>
      </xdr:nvCxnSpPr>
      <xdr:spPr>
        <a:xfrm flipV="1">
          <a:off x="20434300" y="1847484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19456</xdr:rowOff>
    </xdr:from>
    <xdr:to>
      <xdr:col>102</xdr:col>
      <xdr:colOff>165100</xdr:colOff>
      <xdr:row>107</xdr:row>
      <xdr:rowOff>121056</xdr:rowOff>
    </xdr:to>
    <xdr:sp macro="" textlink="">
      <xdr:nvSpPr>
        <xdr:cNvPr id="680" name="楕円 679">
          <a:extLst>
            <a:ext uri="{FF2B5EF4-FFF2-40B4-BE49-F238E27FC236}">
              <a16:creationId xmlns:a16="http://schemas.microsoft.com/office/drawing/2014/main" id="{09ED2B82-B946-4833-8BA0-8477604C165D}"/>
            </a:ext>
          </a:extLst>
        </xdr:cNvPr>
        <xdr:cNvSpPr/>
      </xdr:nvSpPr>
      <xdr:spPr>
        <a:xfrm>
          <a:off x="19494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70256</xdr:rowOff>
    </xdr:from>
    <xdr:to>
      <xdr:col>107</xdr:col>
      <xdr:colOff>50800</xdr:colOff>
      <xdr:row>107</xdr:row>
      <xdr:rowOff>132435</xdr:rowOff>
    </xdr:to>
    <xdr:cxnSp macro="">
      <xdr:nvCxnSpPr>
        <xdr:cNvPr id="681" name="直線コネクタ 680">
          <a:extLst>
            <a:ext uri="{FF2B5EF4-FFF2-40B4-BE49-F238E27FC236}">
              <a16:creationId xmlns:a16="http://schemas.microsoft.com/office/drawing/2014/main" id="{F56C2EE7-32BE-473A-AAFD-A55DB099BE8C}"/>
            </a:ext>
          </a:extLst>
        </xdr:cNvPr>
        <xdr:cNvCxnSpPr/>
      </xdr:nvCxnSpPr>
      <xdr:spPr>
        <a:xfrm>
          <a:off x="19545300" y="1841540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682" name="n_1aveValue【庁舎】&#10;一人当たり面積">
          <a:extLst>
            <a:ext uri="{FF2B5EF4-FFF2-40B4-BE49-F238E27FC236}">
              <a16:creationId xmlns:a16="http://schemas.microsoft.com/office/drawing/2014/main" id="{D833C081-D0CC-4D7B-A49D-67129BD7EC22}"/>
            </a:ext>
          </a:extLst>
        </xdr:cNvPr>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161358</xdr:rowOff>
    </xdr:from>
    <xdr:ext cx="469744" cy="259045"/>
    <xdr:sp macro="" textlink="">
      <xdr:nvSpPr>
        <xdr:cNvPr id="683" name="n_2aveValue【庁舎】&#10;一人当たり面積">
          <a:extLst>
            <a:ext uri="{FF2B5EF4-FFF2-40B4-BE49-F238E27FC236}">
              <a16:creationId xmlns:a16="http://schemas.microsoft.com/office/drawing/2014/main" id="{8DBEE39C-28A8-4378-BF65-D70EC5A28735}"/>
            </a:ext>
          </a:extLst>
        </xdr:cNvPr>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684" name="n_3aveValue【庁舎】&#10;一人当たり面積">
          <a:extLst>
            <a:ext uri="{FF2B5EF4-FFF2-40B4-BE49-F238E27FC236}">
              <a16:creationId xmlns:a16="http://schemas.microsoft.com/office/drawing/2014/main" id="{0E4B0BA5-6B67-4B2D-92E5-A28D9FF83495}"/>
            </a:ext>
          </a:extLst>
        </xdr:cNvPr>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xdr:rowOff>
    </xdr:from>
    <xdr:ext cx="469744" cy="259045"/>
    <xdr:sp macro="" textlink="">
      <xdr:nvSpPr>
        <xdr:cNvPr id="685" name="n_1mainValue【庁舎】&#10;一人当たり面積">
          <a:extLst>
            <a:ext uri="{FF2B5EF4-FFF2-40B4-BE49-F238E27FC236}">
              <a16:creationId xmlns:a16="http://schemas.microsoft.com/office/drawing/2014/main" id="{F7E2EB13-5DF4-4287-A33A-ED61D9CC3044}"/>
            </a:ext>
          </a:extLst>
        </xdr:cNvPr>
        <xdr:cNvSpPr txBox="1"/>
      </xdr:nvSpPr>
      <xdr:spPr>
        <a:xfrm>
          <a:off x="21075727" y="185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2912</xdr:rowOff>
    </xdr:from>
    <xdr:ext cx="469744" cy="259045"/>
    <xdr:sp macro="" textlink="">
      <xdr:nvSpPr>
        <xdr:cNvPr id="686" name="n_2mainValue【庁舎】&#10;一人当たり面積">
          <a:extLst>
            <a:ext uri="{FF2B5EF4-FFF2-40B4-BE49-F238E27FC236}">
              <a16:creationId xmlns:a16="http://schemas.microsoft.com/office/drawing/2014/main" id="{57AAFD66-F0CA-48EE-B27F-832EE0E39556}"/>
            </a:ext>
          </a:extLst>
        </xdr:cNvPr>
        <xdr:cNvSpPr txBox="1"/>
      </xdr:nvSpPr>
      <xdr:spPr>
        <a:xfrm>
          <a:off x="20199427" y="185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137583</xdr:rowOff>
    </xdr:from>
    <xdr:ext cx="469744" cy="259045"/>
    <xdr:sp macro="" textlink="">
      <xdr:nvSpPr>
        <xdr:cNvPr id="687" name="n_3mainValue【庁舎】&#10;一人当たり面積">
          <a:extLst>
            <a:ext uri="{FF2B5EF4-FFF2-40B4-BE49-F238E27FC236}">
              <a16:creationId xmlns:a16="http://schemas.microsoft.com/office/drawing/2014/main" id="{D0F1FA43-0F4B-48C4-95D7-D0A517A44C75}"/>
            </a:ext>
          </a:extLst>
        </xdr:cNvPr>
        <xdr:cNvSpPr txBox="1"/>
      </xdr:nvSpPr>
      <xdr:spPr>
        <a:xfrm>
          <a:off x="19310427" y="181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53204FA3-2A95-4CC6-8033-C709306228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132B94FC-52E4-4F0E-9C12-48FA742831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051F8744-B26A-4BF5-90E2-E2988FEC72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 市町村施設類型別ストック情報分析表①に一括記載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昨年度と比較し税収は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、類似団体内平均値を下回っている。</a:t>
          </a:r>
          <a:endParaRPr lang="ja-JP" altLang="ja-JP" sz="1400">
            <a:effectLst/>
          </a:endParaRPr>
        </a:p>
        <a:p>
          <a:r>
            <a:rPr kumimoji="1" lang="ja-JP" altLang="ja-JP" sz="1100">
              <a:solidFill>
                <a:schemeClr val="dk1"/>
              </a:solidFill>
              <a:effectLst/>
              <a:latin typeface="+mn-lt"/>
              <a:ea typeface="+mn-ea"/>
              <a:cs typeface="+mn-cs"/>
            </a:rPr>
            <a:t>これまで、人口減少のなか行財政改革に取り組み、町の運営を維持してきている。これまで以上に、魅力・活力あるまちづくりを展開し、行政の効率化に努めることにより、財政の健全化を図る。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新規職員採用の抑制や行財政改革などにより人件費を抑えてきたことにより、類似団体内平均値を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が、システム導入等に伴うシステム関係維持経費の増加により、比率は上昇傾向にあるため、事務事業の優先度を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62</xdr:row>
      <xdr:rowOff>62547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35603"/>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77153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38479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60</xdr:row>
      <xdr:rowOff>97790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1434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164147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14349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26353</xdr:rowOff>
    </xdr:from>
    <xdr:to>
      <xdr:col>19</xdr:col>
      <xdr:colOff>184150</xdr:colOff>
      <xdr:row>61</xdr:row>
      <xdr:rowOff>127953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138130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113347</xdr:rowOff>
    </xdr:from>
    <xdr:to>
      <xdr:col>7</xdr:col>
      <xdr:colOff>31750</xdr:colOff>
      <xdr:row>61</xdr:row>
      <xdr:rowOff>43497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53674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人件費、物件費及び維持補修費の合計額の人口１人当たりの金額が類似団体内平均値を</a:t>
          </a:r>
          <a:r>
            <a:rPr kumimoji="1" lang="en-US" altLang="ja-JP" sz="1100">
              <a:solidFill>
                <a:schemeClr val="dk1"/>
              </a:solidFill>
              <a:effectLst/>
              <a:latin typeface="+mn-lt"/>
              <a:ea typeface="+mn-ea"/>
              <a:cs typeface="+mn-cs"/>
            </a:rPr>
            <a:t>66,241</a:t>
          </a:r>
          <a:r>
            <a:rPr kumimoji="1" lang="ja-JP" altLang="ja-JP" sz="1100">
              <a:solidFill>
                <a:schemeClr val="dk1"/>
              </a:solidFill>
              <a:effectLst/>
              <a:latin typeface="+mn-lt"/>
              <a:ea typeface="+mn-ea"/>
              <a:cs typeface="+mn-cs"/>
            </a:rPr>
            <a:t>円下回っているのは、新規職員採用の抑制や行財政改革などにより人件費を抑えてきたためである。しかし、物件費においては、システム導入や保守等の経費が年々上昇傾向である。今後は人件費の適正化を図り、委託料等の見直しにより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131325</xdr:rowOff>
    </xdr:from>
    <xdr:to>
      <xdr:col>23</xdr:col>
      <xdr:colOff>133350</xdr:colOff>
      <xdr:row>80</xdr:row>
      <xdr:rowOff>149712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47325"/>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117723</xdr:rowOff>
    </xdr:from>
    <xdr:to>
      <xdr:col>19</xdr:col>
      <xdr:colOff>133350</xdr:colOff>
      <xdr:row>80</xdr:row>
      <xdr:rowOff>131325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33723"/>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98129</xdr:rowOff>
    </xdr:from>
    <xdr:to>
      <xdr:col>15</xdr:col>
      <xdr:colOff>82550</xdr:colOff>
      <xdr:row>80</xdr:row>
      <xdr:rowOff>117723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141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88485</xdr:rowOff>
    </xdr:from>
    <xdr:to>
      <xdr:col>11</xdr:col>
      <xdr:colOff>31750</xdr:colOff>
      <xdr:row>80</xdr:row>
      <xdr:rowOff>98129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04485"/>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98912</xdr:rowOff>
    </xdr:from>
    <xdr:to>
      <xdr:col>23</xdr:col>
      <xdr:colOff>184150</xdr:colOff>
      <xdr:row>81</xdr:row>
      <xdr:rowOff>29062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1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20189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80525</xdr:rowOff>
    </xdr:from>
    <xdr:to>
      <xdr:col>19</xdr:col>
      <xdr:colOff>184150</xdr:colOff>
      <xdr:row>81</xdr:row>
      <xdr:rowOff>10675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20852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6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66923</xdr:rowOff>
    </xdr:from>
    <xdr:to>
      <xdr:col>15</xdr:col>
      <xdr:colOff>133350</xdr:colOff>
      <xdr:row>80</xdr:row>
      <xdr:rowOff>168523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47329</xdr:rowOff>
    </xdr:from>
    <xdr:to>
      <xdr:col>11</xdr:col>
      <xdr:colOff>82550</xdr:colOff>
      <xdr:row>80</xdr:row>
      <xdr:rowOff>148929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159106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37685</xdr:rowOff>
    </xdr:from>
    <xdr:to>
      <xdr:col>7</xdr:col>
      <xdr:colOff>31750</xdr:colOff>
      <xdr:row>80</xdr:row>
      <xdr:rowOff>139285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149462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2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全国町村平均値及び類似団体内平均値を下回る</a:t>
          </a:r>
          <a:r>
            <a:rPr kumimoji="1" lang="en-US" altLang="ja-JP" sz="1100">
              <a:solidFill>
                <a:schemeClr val="dk1"/>
              </a:solidFill>
              <a:effectLst/>
              <a:latin typeface="+mn-lt"/>
              <a:ea typeface="+mn-ea"/>
              <a:cs typeface="+mn-cs"/>
            </a:rPr>
            <a:t>94.0</a:t>
          </a:r>
          <a:r>
            <a:rPr kumimoji="1" lang="ja-JP" altLang="ja-JP" sz="1100">
              <a:solidFill>
                <a:schemeClr val="dk1"/>
              </a:solidFill>
              <a:effectLst/>
              <a:latin typeface="+mn-lt"/>
              <a:ea typeface="+mn-ea"/>
              <a:cs typeface="+mn-cs"/>
            </a:rPr>
            <a:t>である。町の給与体系は従前から変更しておらず、今後も現在の水準を維持していくことになるが、給与の適正の観点から見直しを検討する。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160161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83</xdr:row>
      <xdr:rowOff>160161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0899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100895</xdr:rowOff>
    </xdr:from>
    <xdr:to>
      <xdr:col>72</xdr:col>
      <xdr:colOff>203200</xdr:colOff>
      <xdr:row>82</xdr:row>
      <xdr:rowOff>50095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98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100895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8676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50095</xdr:rowOff>
    </xdr:from>
    <xdr:to>
      <xdr:col>68</xdr:col>
      <xdr:colOff>203200</xdr:colOff>
      <xdr:row>81</xdr:row>
      <xdr:rowOff>151695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161872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しているが、類似団体内で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番目に少ない</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人となっており、類似団体内平均値を</a:t>
          </a:r>
          <a:r>
            <a:rPr kumimoji="1" lang="en-US" altLang="ja-JP" sz="1100">
              <a:solidFill>
                <a:schemeClr val="dk1"/>
              </a:solidFill>
              <a:effectLst/>
              <a:latin typeface="+mn-lt"/>
              <a:ea typeface="+mn-ea"/>
              <a:cs typeface="+mn-cs"/>
            </a:rPr>
            <a:t>3.03</a:t>
          </a:r>
          <a:r>
            <a:rPr kumimoji="1" lang="ja-JP" altLang="ja-JP" sz="1100">
              <a:solidFill>
                <a:schemeClr val="dk1"/>
              </a:solidFill>
              <a:effectLst/>
              <a:latin typeface="+mn-lt"/>
              <a:ea typeface="+mn-ea"/>
              <a:cs typeface="+mn-cs"/>
            </a:rPr>
            <a:t>ポイント下回っている。要因として、団塊世代の退職時に新規採用者を抑制してきた結果であるが、執務体制に支障をきたすことがないよう現状の定員の維持に努める。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143228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240010"/>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105692</xdr:rowOff>
    </xdr:from>
    <xdr:to>
      <xdr:col>77</xdr:col>
      <xdr:colOff>44450</xdr:colOff>
      <xdr:row>59</xdr:row>
      <xdr:rowOff>143228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2124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46708</xdr:rowOff>
    </xdr:from>
    <xdr:to>
      <xdr:col>72</xdr:col>
      <xdr:colOff>203200</xdr:colOff>
      <xdr:row>59</xdr:row>
      <xdr:rowOff>105692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6225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10513</xdr:rowOff>
    </xdr:from>
    <xdr:to>
      <xdr:col>68</xdr:col>
      <xdr:colOff>152400</xdr:colOff>
      <xdr:row>59</xdr:row>
      <xdr:rowOff>46708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260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92428</xdr:rowOff>
    </xdr:from>
    <xdr:to>
      <xdr:col>77</xdr:col>
      <xdr:colOff>95250</xdr:colOff>
      <xdr:row>60</xdr:row>
      <xdr:rowOff>22578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32755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7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54892</xdr:rowOff>
    </xdr:from>
    <xdr:to>
      <xdr:col>73</xdr:col>
      <xdr:colOff>44450</xdr:colOff>
      <xdr:row>59</xdr:row>
      <xdr:rowOff>156492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166669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167358</xdr:rowOff>
    </xdr:from>
    <xdr:to>
      <xdr:col>68</xdr:col>
      <xdr:colOff>203200</xdr:colOff>
      <xdr:row>59</xdr:row>
      <xdr:rowOff>97508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107685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131163</xdr:rowOff>
    </xdr:from>
    <xdr:to>
      <xdr:col>64</xdr:col>
      <xdr:colOff>152400</xdr:colOff>
      <xdr:row>59</xdr:row>
      <xdr:rowOff>61313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改善されているが、類似団体内平均値をやや上回っている。大規模な事業を抑制してきたことにより公債費は年々減少傾向となり、実質公債費比率は減少する見込みである。今後についても、適量・適切な事業実施により過大な地方債発行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89605</xdr:rowOff>
    </xdr:from>
    <xdr:to>
      <xdr:col>81</xdr:col>
      <xdr:colOff>44450</xdr:colOff>
      <xdr:row>41</xdr:row>
      <xdr:rowOff>116417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38805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458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38805</xdr:rowOff>
    </xdr:from>
    <xdr:to>
      <xdr:col>72</xdr:col>
      <xdr:colOff>203200</xdr:colOff>
      <xdr:row>43</xdr:row>
      <xdr:rowOff>28222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397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28222</xdr:rowOff>
    </xdr:from>
    <xdr:to>
      <xdr:col>68</xdr:col>
      <xdr:colOff>152400</xdr:colOff>
      <xdr:row>44</xdr:row>
      <xdr:rowOff>124883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0572"/>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38805</xdr:rowOff>
    </xdr:from>
    <xdr:to>
      <xdr:col>81</xdr:col>
      <xdr:colOff>95250</xdr:colOff>
      <xdr:row>41</xdr:row>
      <xdr:rowOff>140405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10882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159455</xdr:rowOff>
    </xdr:from>
    <xdr:to>
      <xdr:col>73</xdr:col>
      <xdr:colOff>44450</xdr:colOff>
      <xdr:row>42</xdr:row>
      <xdr:rowOff>89605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74382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148872</xdr:rowOff>
    </xdr:from>
    <xdr:to>
      <xdr:col>68</xdr:col>
      <xdr:colOff>203200</xdr:colOff>
      <xdr:row>43</xdr:row>
      <xdr:rowOff>79022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63799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％と改善されているが、類似団体内平均値を上回っている。平成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年度から類似団体内平均値との差が広がってきており、その主な要因は、五戸小学校改築事業（</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や防災行政無線デジタル化事業（</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等による地方債発行額の増加のためである。しかし、地方債残高については、償還が終了した事業もあり急激に増えているわけではなく、平成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年度から同程度に推移しているため、今後も計画的な地方債発行に努める。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162207</xdr:rowOff>
    </xdr:from>
    <xdr:to>
      <xdr:col>81</xdr:col>
      <xdr:colOff>44450</xdr:colOff>
      <xdr:row>17</xdr:row>
      <xdr:rowOff>88759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33957"/>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88759</xdr:rowOff>
    </xdr:from>
    <xdr:to>
      <xdr:col>77</xdr:col>
      <xdr:colOff>44450</xdr:colOff>
      <xdr:row>18</xdr:row>
      <xdr:rowOff>36618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0340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36618</xdr:rowOff>
    </xdr:from>
    <xdr:to>
      <xdr:col>72</xdr:col>
      <xdr:colOff>203200</xdr:colOff>
      <xdr:row>18</xdr:row>
      <xdr:rowOff>50024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2271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50024</xdr:rowOff>
    </xdr:from>
    <xdr:to>
      <xdr:col>68</xdr:col>
      <xdr:colOff>152400</xdr:colOff>
      <xdr:row>18</xdr:row>
      <xdr:rowOff>163971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36124"/>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111407</xdr:rowOff>
    </xdr:from>
    <xdr:to>
      <xdr:col>81</xdr:col>
      <xdr:colOff>95250</xdr:colOff>
      <xdr:row>16</xdr:row>
      <xdr:rowOff>41557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83484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5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37959</xdr:rowOff>
    </xdr:from>
    <xdr:to>
      <xdr:col>77</xdr:col>
      <xdr:colOff>95250</xdr:colOff>
      <xdr:row>17</xdr:row>
      <xdr:rowOff>139559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124336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3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157268</xdr:rowOff>
    </xdr:from>
    <xdr:to>
      <xdr:col>73</xdr:col>
      <xdr:colOff>44450</xdr:colOff>
      <xdr:row>18</xdr:row>
      <xdr:rowOff>87418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72195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170674</xdr:rowOff>
    </xdr:from>
    <xdr:to>
      <xdr:col>68</xdr:col>
      <xdr:colOff>203200</xdr:colOff>
      <xdr:row>18</xdr:row>
      <xdr:rowOff>100824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85601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113171</xdr:rowOff>
    </xdr:from>
    <xdr:to>
      <xdr:col>64</xdr:col>
      <xdr:colOff>152400</xdr:colOff>
      <xdr:row>19</xdr:row>
      <xdr:rowOff>43321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28098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ポイント増え</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％となっているが、類似団体内で最も少ない値である。その要因は、新規職員採用の抑制や行財政改革などにより人件費を抑えてきたためである。今後は、事務の効率化を進めながら職員数等の適正化を図る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72572</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9018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158949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72572</xdr:rowOff>
    </xdr:from>
    <xdr:to>
      <xdr:col>24</xdr:col>
      <xdr:colOff>114300</xdr:colOff>
      <xdr:row>34</xdr:row>
      <xdr:rowOff>72572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90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34</xdr:row>
      <xdr:rowOff>72572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47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119034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34</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124278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9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92528</xdr:rowOff>
    </xdr:from>
    <xdr:to>
      <xdr:col>15</xdr:col>
      <xdr:colOff>149225</xdr:colOff>
      <xdr:row>37</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9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103414</xdr:rowOff>
    </xdr:from>
    <xdr:to>
      <xdr:col>11</xdr:col>
      <xdr:colOff>60325</xdr:colOff>
      <xdr:row>37</xdr:row>
      <xdr:rowOff>33564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18341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136072</xdr:rowOff>
    </xdr:from>
    <xdr:to>
      <xdr:col>6</xdr:col>
      <xdr:colOff>171450</xdr:colOff>
      <xdr:row>37</xdr:row>
      <xdr:rowOff>66222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50999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21772</xdr:rowOff>
    </xdr:from>
    <xdr:to>
      <xdr:col>24</xdr:col>
      <xdr:colOff>76200</xdr:colOff>
      <xdr:row>34</xdr:row>
      <xdr:rowOff>123372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101799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5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138793</xdr:rowOff>
    </xdr:from>
    <xdr:to>
      <xdr:col>20</xdr:col>
      <xdr:colOff>38100</xdr:colOff>
      <xdr:row>34</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157843</xdr:rowOff>
    </xdr:from>
    <xdr:to>
      <xdr:col>11</xdr:col>
      <xdr:colOff>60325</xdr:colOff>
      <xdr:row>33</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29936</xdr:rowOff>
    </xdr:from>
    <xdr:to>
      <xdr:col>6</xdr:col>
      <xdr:colOff>171450</xdr:colOff>
      <xdr:row>33</xdr:row>
      <xdr:rowOff>131536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141713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ポイント下回っている。物件費における経常経費はセキュリティ対策などによるシステム関連経費が年々増加傾向にあるため、事業の見直しを図り経費削減に努める。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2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0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50800</xdr:rowOff>
    </xdr:from>
    <xdr:to>
      <xdr:col>73</xdr:col>
      <xdr:colOff>180975</xdr:colOff>
      <xdr:row>14</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7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50800</xdr:rowOff>
    </xdr:from>
    <xdr:to>
      <xdr:col>69</xdr:col>
      <xdr:colOff>92075</xdr:colOff>
      <xdr:row>13</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7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0</xdr:rowOff>
    </xdr:from>
    <xdr:to>
      <xdr:col>69</xdr:col>
      <xdr:colOff>142875</xdr:colOff>
      <xdr:row>13</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ポイント上回っている。扶助費に係る経常収支比率は、今の水準で推移することが予想されることから、事業の適時性や公平性について見直しを進めていく。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81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ポイント下回っている。主な経費は特別会計繰出金や除雪対策費で、昨年度並みの経費となっている。今後は、下水道事業の計画見直しや簡易水道事業の統合の検討等を行い経費縮減に努めていく。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112713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78535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169863</xdr:rowOff>
    </xdr:from>
    <xdr:to>
      <xdr:col>78</xdr:col>
      <xdr:colOff>69850</xdr:colOff>
      <xdr:row>57</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7710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169863</xdr:rowOff>
    </xdr:from>
    <xdr:to>
      <xdr:col>73</xdr:col>
      <xdr:colOff>180975</xdr:colOff>
      <xdr:row>56</xdr:row>
      <xdr:rowOff>169863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59961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169863</xdr:rowOff>
    </xdr:from>
    <xdr:to>
      <xdr:col>69</xdr:col>
      <xdr:colOff>92075</xdr:colOff>
      <xdr:row>58</xdr:row>
      <xdr:rowOff>69850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599613"/>
          <a:ext cx="889000" cy="4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78440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7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119063</xdr:rowOff>
    </xdr:from>
    <xdr:to>
      <xdr:col>74</xdr:col>
      <xdr:colOff>31750</xdr:colOff>
      <xdr:row>57</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59390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4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119063</xdr:rowOff>
    </xdr:from>
    <xdr:to>
      <xdr:col>69</xdr:col>
      <xdr:colOff>142875</xdr:colOff>
      <xdr:row>56</xdr:row>
      <xdr:rowOff>49213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59390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補助費等が大きくなっている</a:t>
          </a:r>
          <a:r>
            <a:rPr kumimoji="1" lang="ja-JP" altLang="ja-JP" sz="1100">
              <a:solidFill>
                <a:schemeClr val="dk1"/>
              </a:solidFill>
              <a:effectLst/>
              <a:latin typeface="+mn-lt"/>
              <a:ea typeface="+mn-ea"/>
              <a:cs typeface="+mn-cs"/>
            </a:rPr>
            <a:t>主な要因は、病院事業負担金や十和田地域広域事務組合負担金である。補助費等に係る経常収支比率は、今の水準で推移することが予想されることから、事業の見直しや経費の縮減に努める。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38</xdr:row>
      <xdr:rowOff>27940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123190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37</xdr:row>
      <xdr:rowOff>138430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し、類似団体内平均値</a:t>
          </a:r>
          <a:r>
            <a:rPr kumimoji="1" lang="ja-JP" altLang="en-US" sz="1100">
              <a:solidFill>
                <a:schemeClr val="dk1"/>
              </a:solidFill>
              <a:effectLst/>
              <a:latin typeface="+mn-lt"/>
              <a:ea typeface="+mn-ea"/>
              <a:cs typeface="+mn-cs"/>
            </a:rPr>
            <a:t>と等しくなっている</a:t>
          </a:r>
          <a:r>
            <a:rPr kumimoji="1" lang="ja-JP" altLang="ja-JP" sz="1100">
              <a:solidFill>
                <a:schemeClr val="dk1"/>
              </a:solidFill>
              <a:effectLst/>
              <a:latin typeface="+mn-lt"/>
              <a:ea typeface="+mn-ea"/>
              <a:cs typeface="+mn-cs"/>
            </a:rPr>
            <a:t>。償還を終える事業もあり、今後は減少傾向となっていく。しかし、平成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年度は五戸消防庁舎建設事業があ</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、地方債発行額が多くなる見込みであるため、計画的な地方債発行に努めていく。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122101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317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82913</xdr:rowOff>
    </xdr:from>
    <xdr:to>
      <xdr:col>19</xdr:col>
      <xdr:colOff>187325</xdr:colOff>
      <xdr:row>77</xdr:row>
      <xdr:rowOff>122101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3098800" y="13284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76381</xdr:rowOff>
    </xdr:from>
    <xdr:to>
      <xdr:col>15</xdr:col>
      <xdr:colOff>98425</xdr:colOff>
      <xdr:row>77</xdr:row>
      <xdr:rowOff>82913</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2209800" y="13278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76381</xdr:rowOff>
    </xdr:from>
    <xdr:to>
      <xdr:col>11</xdr:col>
      <xdr:colOff>9525</xdr:colOff>
      <xdr:row>78</xdr:row>
      <xdr:rowOff>2902</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320800" y="13278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71301</xdr:rowOff>
    </xdr:from>
    <xdr:to>
      <xdr:col>20</xdr:col>
      <xdr:colOff>38100</xdr:colOff>
      <xdr:row>78</xdr:row>
      <xdr:rowOff>1451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32113</xdr:rowOff>
    </xdr:from>
    <xdr:to>
      <xdr:col>15</xdr:col>
      <xdr:colOff>149225</xdr:colOff>
      <xdr:row>77</xdr:row>
      <xdr:rowOff>133713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143890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25581</xdr:rowOff>
    </xdr:from>
    <xdr:to>
      <xdr:col>11</xdr:col>
      <xdr:colOff>60325</xdr:colOff>
      <xdr:row>77</xdr:row>
      <xdr:rowOff>127181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137358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63879</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70.1</a:t>
          </a:r>
          <a:r>
            <a:rPr kumimoji="1" lang="ja-JP" altLang="ja-JP" sz="1100">
              <a:solidFill>
                <a:schemeClr val="dk1"/>
              </a:solidFill>
              <a:effectLst/>
              <a:latin typeface="+mn-lt"/>
              <a:ea typeface="+mn-ea"/>
              <a:cs typeface="+mn-cs"/>
            </a:rPr>
            <a:t>％となっているが、類似団体内平均値を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ポイント下回っている。類似団体内平均値を下回っている要因は、人件費を抑制してきたためである。今後は、事務の効率化を進めながら職員数の適正化を図り、事業の見直しを行い経費削減に努める。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75564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22911"/>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155575</xdr:rowOff>
    </xdr:from>
    <xdr:to>
      <xdr:col>78</xdr:col>
      <xdr:colOff>69850</xdr:colOff>
      <xdr:row>76</xdr:row>
      <xdr:rowOff>92711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014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155575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79144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138430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2791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24764</xdr:rowOff>
    </xdr:from>
    <xdr:to>
      <xdr:col>82</xdr:col>
      <xdr:colOff>158750</xdr:colOff>
      <xdr:row>77</xdr:row>
      <xdr:rowOff>126364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41291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0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104775</xdr:rowOff>
    </xdr:from>
    <xdr:to>
      <xdr:col>74</xdr:col>
      <xdr:colOff>31750</xdr:colOff>
      <xdr:row>76</xdr:row>
      <xdr:rowOff>34925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45102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102039</xdr:rowOff>
    </xdr:from>
    <xdr:to>
      <xdr:col>29</xdr:col>
      <xdr:colOff>127000</xdr:colOff>
      <xdr:row>18</xdr:row>
      <xdr:rowOff>106916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5764"/>
          <a:ext cx="6477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106916</xdr:rowOff>
    </xdr:from>
    <xdr:to>
      <xdr:col>26</xdr:col>
      <xdr:colOff>50800</xdr:colOff>
      <xdr:row>18</xdr:row>
      <xdr:rowOff>147890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0641"/>
          <a:ext cx="698500" cy="4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137537</xdr:rowOff>
    </xdr:from>
    <xdr:to>
      <xdr:col>22</xdr:col>
      <xdr:colOff>114300</xdr:colOff>
      <xdr:row>18</xdr:row>
      <xdr:rowOff>147890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71262"/>
          <a:ext cx="698500" cy="1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137537</xdr:rowOff>
    </xdr:from>
    <xdr:to>
      <xdr:col>18</xdr:col>
      <xdr:colOff>177800</xdr:colOff>
      <xdr:row>18</xdr:row>
      <xdr:rowOff>144776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1262"/>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51239</xdr:rowOff>
    </xdr:from>
    <xdr:to>
      <xdr:col>29</xdr:col>
      <xdr:colOff>177800</xdr:colOff>
      <xdr:row>18</xdr:row>
      <xdr:rowOff>152839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23316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56116</xdr:rowOff>
    </xdr:from>
    <xdr:to>
      <xdr:col>26</xdr:col>
      <xdr:colOff>101600</xdr:colOff>
      <xdr:row>18</xdr:row>
      <xdr:rowOff>157716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142493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6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97090</xdr:rowOff>
    </xdr:from>
    <xdr:to>
      <xdr:col>22</xdr:col>
      <xdr:colOff>165100</xdr:colOff>
      <xdr:row>19</xdr:row>
      <xdr:rowOff>27239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08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86737</xdr:rowOff>
    </xdr:from>
    <xdr:to>
      <xdr:col>19</xdr:col>
      <xdr:colOff>38100</xdr:colOff>
      <xdr:row>19</xdr:row>
      <xdr:rowOff>16887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93976</xdr:rowOff>
    </xdr:from>
    <xdr:to>
      <xdr:col>15</xdr:col>
      <xdr:colOff>101600</xdr:colOff>
      <xdr:row>19</xdr:row>
      <xdr:rowOff>24126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208359</xdr:rowOff>
    </xdr:from>
    <xdr:to>
      <xdr:col>29</xdr:col>
      <xdr:colOff>127000</xdr:colOff>
      <xdr:row>35</xdr:row>
      <xdr:rowOff>238282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18709"/>
          <a:ext cx="647700" cy="29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208359</xdr:rowOff>
    </xdr:from>
    <xdr:to>
      <xdr:col>26</xdr:col>
      <xdr:colOff>50800</xdr:colOff>
      <xdr:row>35</xdr:row>
      <xdr:rowOff>228590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8709"/>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180538</xdr:rowOff>
    </xdr:from>
    <xdr:to>
      <xdr:col>22</xdr:col>
      <xdr:colOff>114300</xdr:colOff>
      <xdr:row>35</xdr:row>
      <xdr:rowOff>228590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90888"/>
          <a:ext cx="698500" cy="4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88572</xdr:rowOff>
    </xdr:from>
    <xdr:to>
      <xdr:col>18</xdr:col>
      <xdr:colOff>177800</xdr:colOff>
      <xdr:row>35</xdr:row>
      <xdr:rowOff>180538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98922"/>
          <a:ext cx="698500" cy="9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187482</xdr:rowOff>
    </xdr:from>
    <xdr:to>
      <xdr:col>29</xdr:col>
      <xdr:colOff>177800</xdr:colOff>
      <xdr:row>35</xdr:row>
      <xdr:rowOff>289082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159559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6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157559</xdr:rowOff>
    </xdr:from>
    <xdr:to>
      <xdr:col>26</xdr:col>
      <xdr:colOff>101600</xdr:colOff>
      <xdr:row>35</xdr:row>
      <xdr:rowOff>259159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243936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54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177790</xdr:rowOff>
    </xdr:from>
    <xdr:to>
      <xdr:col>22</xdr:col>
      <xdr:colOff>165100</xdr:colOff>
      <xdr:row>35</xdr:row>
      <xdr:rowOff>279390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264167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129738</xdr:rowOff>
    </xdr:from>
    <xdr:to>
      <xdr:col>19</xdr:col>
      <xdr:colOff>38100</xdr:colOff>
      <xdr:row>35</xdr:row>
      <xdr:rowOff>231338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216115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37772</xdr:rowOff>
    </xdr:from>
    <xdr:to>
      <xdr:col>15</xdr:col>
      <xdr:colOff>101600</xdr:colOff>
      <xdr:row>35</xdr:row>
      <xdr:rowOff>139372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149550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24274</xdr:rowOff>
    </xdr:from>
    <xdr:to>
      <xdr:col>24</xdr:col>
      <xdr:colOff>63500</xdr:colOff>
      <xdr:row>39</xdr:row>
      <xdr:rowOff>43982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10824"/>
          <a:ext cx="8382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43982</xdr:rowOff>
    </xdr:from>
    <xdr:to>
      <xdr:col>19</xdr:col>
      <xdr:colOff>177800</xdr:colOff>
      <xdr:row>39</xdr:row>
      <xdr:rowOff>101671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30532"/>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92641</xdr:rowOff>
    </xdr:from>
    <xdr:to>
      <xdr:col>15</xdr:col>
      <xdr:colOff>50800</xdr:colOff>
      <xdr:row>39</xdr:row>
      <xdr:rowOff>101671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7919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92641</xdr:rowOff>
    </xdr:from>
    <xdr:to>
      <xdr:col>10</xdr:col>
      <xdr:colOff>114300</xdr:colOff>
      <xdr:row>39</xdr:row>
      <xdr:rowOff>110978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79191"/>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144924</xdr:rowOff>
    </xdr:from>
    <xdr:to>
      <xdr:col>24</xdr:col>
      <xdr:colOff>114300</xdr:colOff>
      <xdr:row>39</xdr:row>
      <xdr:rowOff>75074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59851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164632</xdr:rowOff>
    </xdr:from>
    <xdr:to>
      <xdr:col>20</xdr:col>
      <xdr:colOff>38100</xdr:colOff>
      <xdr:row>39</xdr:row>
      <xdr:rowOff>94782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85909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50871</xdr:rowOff>
    </xdr:from>
    <xdr:to>
      <xdr:col>15</xdr:col>
      <xdr:colOff>101600</xdr:colOff>
      <xdr:row>39</xdr:row>
      <xdr:rowOff>152471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143598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41841</xdr:rowOff>
    </xdr:from>
    <xdr:to>
      <xdr:col>10</xdr:col>
      <xdr:colOff>165100</xdr:colOff>
      <xdr:row>39</xdr:row>
      <xdr:rowOff>143441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134568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60178</xdr:rowOff>
    </xdr:from>
    <xdr:to>
      <xdr:col>6</xdr:col>
      <xdr:colOff>38100</xdr:colOff>
      <xdr:row>39</xdr:row>
      <xdr:rowOff>161778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152905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126102</xdr:rowOff>
    </xdr:from>
    <xdr:to>
      <xdr:col>24</xdr:col>
      <xdr:colOff>63500</xdr:colOff>
      <xdr:row>57</xdr:row>
      <xdr:rowOff>135624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98752"/>
          <a:ext cx="838200" cy="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135624</xdr:rowOff>
    </xdr:from>
    <xdr:to>
      <xdr:col>19</xdr:col>
      <xdr:colOff>177800</xdr:colOff>
      <xdr:row>57</xdr:row>
      <xdr:rowOff>137258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0827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137258</xdr:rowOff>
    </xdr:from>
    <xdr:to>
      <xdr:col>15</xdr:col>
      <xdr:colOff>50800</xdr:colOff>
      <xdr:row>57</xdr:row>
      <xdr:rowOff>153241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09908"/>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153241</xdr:rowOff>
    </xdr:from>
    <xdr:to>
      <xdr:col>10</xdr:col>
      <xdr:colOff>114300</xdr:colOff>
      <xdr:row>57</xdr:row>
      <xdr:rowOff>159828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5891"/>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75302</xdr:rowOff>
    </xdr:from>
    <xdr:to>
      <xdr:col>24</xdr:col>
      <xdr:colOff>114300</xdr:colOff>
      <xdr:row>58</xdr:row>
      <xdr:rowOff>5452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161679</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84824</xdr:rowOff>
    </xdr:from>
    <xdr:to>
      <xdr:col>20</xdr:col>
      <xdr:colOff>38100</xdr:colOff>
      <xdr:row>58</xdr:row>
      <xdr:rowOff>14974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86458</xdr:rowOff>
    </xdr:from>
    <xdr:to>
      <xdr:col>15</xdr:col>
      <xdr:colOff>101600</xdr:colOff>
      <xdr:row>58</xdr:row>
      <xdr:rowOff>16608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5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102441</xdr:rowOff>
    </xdr:from>
    <xdr:to>
      <xdr:col>10</xdr:col>
      <xdr:colOff>165100</xdr:colOff>
      <xdr:row>58</xdr:row>
      <xdr:rowOff>32591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23718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109028</xdr:rowOff>
    </xdr:from>
    <xdr:to>
      <xdr:col>6</xdr:col>
      <xdr:colOff>38100</xdr:colOff>
      <xdr:row>58</xdr:row>
      <xdr:rowOff>39178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30305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113320</xdr:rowOff>
    </xdr:from>
    <xdr:to>
      <xdr:col>24</xdr:col>
      <xdr:colOff>63500</xdr:colOff>
      <xdr:row>77</xdr:row>
      <xdr:rowOff>9398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43520"/>
          <a:ext cx="8382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9398</xdr:rowOff>
    </xdr:from>
    <xdr:to>
      <xdr:col>19</xdr:col>
      <xdr:colOff>177800</xdr:colOff>
      <xdr:row>77</xdr:row>
      <xdr:rowOff>19320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1104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19320</xdr:rowOff>
    </xdr:from>
    <xdr:to>
      <xdr:col>15</xdr:col>
      <xdr:colOff>50800</xdr:colOff>
      <xdr:row>77</xdr:row>
      <xdr:rowOff>95352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20970"/>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95352</xdr:rowOff>
    </xdr:from>
    <xdr:to>
      <xdr:col>10</xdr:col>
      <xdr:colOff>114300</xdr:colOff>
      <xdr:row>77</xdr:row>
      <xdr:rowOff>99375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9700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62520</xdr:rowOff>
    </xdr:from>
    <xdr:to>
      <xdr:col>24</xdr:col>
      <xdr:colOff>114300</xdr:colOff>
      <xdr:row>76</xdr:row>
      <xdr:rowOff>164120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40947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7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130048</xdr:rowOff>
    </xdr:from>
    <xdr:to>
      <xdr:col>20</xdr:col>
      <xdr:colOff>38100</xdr:colOff>
      <xdr:row>77</xdr:row>
      <xdr:rowOff>60198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139970</xdr:rowOff>
    </xdr:from>
    <xdr:to>
      <xdr:col>15</xdr:col>
      <xdr:colOff>101600</xdr:colOff>
      <xdr:row>77</xdr:row>
      <xdr:rowOff>70120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61247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44552</xdr:rowOff>
    </xdr:from>
    <xdr:to>
      <xdr:col>10</xdr:col>
      <xdr:colOff>165100</xdr:colOff>
      <xdr:row>77</xdr:row>
      <xdr:rowOff>146152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137279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48575</xdr:rowOff>
    </xdr:from>
    <xdr:to>
      <xdr:col>6</xdr:col>
      <xdr:colOff>38100</xdr:colOff>
      <xdr:row>77</xdr:row>
      <xdr:rowOff>150175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141302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111320</xdr:rowOff>
    </xdr:from>
    <xdr:to>
      <xdr:col>24</xdr:col>
      <xdr:colOff>63500</xdr:colOff>
      <xdr:row>96</xdr:row>
      <xdr:rowOff>29629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99070"/>
          <a:ext cx="838200" cy="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18314</xdr:rowOff>
    </xdr:from>
    <xdr:to>
      <xdr:col>19</xdr:col>
      <xdr:colOff>177800</xdr:colOff>
      <xdr:row>96</xdr:row>
      <xdr:rowOff>29629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47751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18314</xdr:rowOff>
    </xdr:from>
    <xdr:to>
      <xdr:col>15</xdr:col>
      <xdr:colOff>50800</xdr:colOff>
      <xdr:row>96</xdr:row>
      <xdr:rowOff>145137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77514"/>
          <a:ext cx="889000" cy="1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145137</xdr:rowOff>
    </xdr:from>
    <xdr:to>
      <xdr:col>10</xdr:col>
      <xdr:colOff>114300</xdr:colOff>
      <xdr:row>97</xdr:row>
      <xdr:rowOff>6148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433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60520</xdr:rowOff>
    </xdr:from>
    <xdr:to>
      <xdr:col>24</xdr:col>
      <xdr:colOff>114300</xdr:colOff>
      <xdr:row>95</xdr:row>
      <xdr:rowOff>162120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83397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150279</xdr:rowOff>
    </xdr:from>
    <xdr:to>
      <xdr:col>20</xdr:col>
      <xdr:colOff>38100</xdr:colOff>
      <xdr:row>96</xdr:row>
      <xdr:rowOff>80429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96956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138964</xdr:rowOff>
    </xdr:from>
    <xdr:to>
      <xdr:col>15</xdr:col>
      <xdr:colOff>101600</xdr:colOff>
      <xdr:row>96</xdr:row>
      <xdr:rowOff>69114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85641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94337</xdr:rowOff>
    </xdr:from>
    <xdr:to>
      <xdr:col>10</xdr:col>
      <xdr:colOff>165100</xdr:colOff>
      <xdr:row>97</xdr:row>
      <xdr:rowOff>24487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126798</xdr:rowOff>
    </xdr:from>
    <xdr:to>
      <xdr:col>6</xdr:col>
      <xdr:colOff>38100</xdr:colOff>
      <xdr:row>97</xdr:row>
      <xdr:rowOff>56948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30210</xdr:rowOff>
    </xdr:from>
    <xdr:to>
      <xdr:col>55</xdr:col>
      <xdr:colOff>0</xdr:colOff>
      <xdr:row>36</xdr:row>
      <xdr:rowOff>39066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2410"/>
          <a:ext cx="8382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39066</xdr:rowOff>
    </xdr:from>
    <xdr:to>
      <xdr:col>50</xdr:col>
      <xdr:colOff>114300</xdr:colOff>
      <xdr:row>36</xdr:row>
      <xdr:rowOff>100751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11266"/>
          <a:ext cx="889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46079</xdr:rowOff>
    </xdr:from>
    <xdr:to>
      <xdr:col>45</xdr:col>
      <xdr:colOff>177800</xdr:colOff>
      <xdr:row>36</xdr:row>
      <xdr:rowOff>100751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18279"/>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46079</xdr:rowOff>
    </xdr:from>
    <xdr:to>
      <xdr:col>41</xdr:col>
      <xdr:colOff>50800</xdr:colOff>
      <xdr:row>36</xdr:row>
      <xdr:rowOff>68418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18279"/>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150860</xdr:rowOff>
    </xdr:from>
    <xdr:to>
      <xdr:col>55</xdr:col>
      <xdr:colOff>50800</xdr:colOff>
      <xdr:row>36</xdr:row>
      <xdr:rowOff>81010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129287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159716</xdr:rowOff>
    </xdr:from>
    <xdr:to>
      <xdr:col>50</xdr:col>
      <xdr:colOff>165100</xdr:colOff>
      <xdr:row>36</xdr:row>
      <xdr:rowOff>89866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80993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49951</xdr:rowOff>
    </xdr:from>
    <xdr:to>
      <xdr:col>46</xdr:col>
      <xdr:colOff>38100</xdr:colOff>
      <xdr:row>36</xdr:row>
      <xdr:rowOff>151551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142678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166729</xdr:rowOff>
    </xdr:from>
    <xdr:to>
      <xdr:col>41</xdr:col>
      <xdr:colOff>101600</xdr:colOff>
      <xdr:row>36</xdr:row>
      <xdr:rowOff>96879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113406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9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17618</xdr:rowOff>
    </xdr:from>
    <xdr:to>
      <xdr:col>36</xdr:col>
      <xdr:colOff>165100</xdr:colOff>
      <xdr:row>36</xdr:row>
      <xdr:rowOff>119218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135745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96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6499</xdr:rowOff>
    </xdr:from>
    <xdr:to>
      <xdr:col>55</xdr:col>
      <xdr:colOff>0</xdr:colOff>
      <xdr:row>58</xdr:row>
      <xdr:rowOff>105837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50599"/>
          <a:ext cx="838200" cy="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165193</xdr:rowOff>
    </xdr:from>
    <xdr:to>
      <xdr:col>50</xdr:col>
      <xdr:colOff>114300</xdr:colOff>
      <xdr:row>58</xdr:row>
      <xdr:rowOff>6499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784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165193</xdr:rowOff>
    </xdr:from>
    <xdr:to>
      <xdr:col>45</xdr:col>
      <xdr:colOff>177800</xdr:colOff>
      <xdr:row>58</xdr:row>
      <xdr:rowOff>42027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7843"/>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83925</xdr:rowOff>
    </xdr:from>
    <xdr:to>
      <xdr:col>41</xdr:col>
      <xdr:colOff>50800</xdr:colOff>
      <xdr:row>58</xdr:row>
      <xdr:rowOff>42027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56575"/>
          <a:ext cx="889000" cy="1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55037</xdr:rowOff>
    </xdr:from>
    <xdr:to>
      <xdr:col>55</xdr:col>
      <xdr:colOff>50800</xdr:colOff>
      <xdr:row>58</xdr:row>
      <xdr:rowOff>156637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141414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127149</xdr:rowOff>
    </xdr:from>
    <xdr:to>
      <xdr:col>50</xdr:col>
      <xdr:colOff>165100</xdr:colOff>
      <xdr:row>58</xdr:row>
      <xdr:rowOff>57299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48426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114393</xdr:rowOff>
    </xdr:from>
    <xdr:to>
      <xdr:col>46</xdr:col>
      <xdr:colOff>38100</xdr:colOff>
      <xdr:row>58</xdr:row>
      <xdr:rowOff>44543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35670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162677</xdr:rowOff>
    </xdr:from>
    <xdr:to>
      <xdr:col>41</xdr:col>
      <xdr:colOff>101600</xdr:colOff>
      <xdr:row>58</xdr:row>
      <xdr:rowOff>92827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83954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33125</xdr:rowOff>
    </xdr:from>
    <xdr:to>
      <xdr:col>36</xdr:col>
      <xdr:colOff>165100</xdr:colOff>
      <xdr:row>57</xdr:row>
      <xdr:rowOff>134725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79139</xdr:rowOff>
    </xdr:from>
    <xdr:to>
      <xdr:col>55</xdr:col>
      <xdr:colOff>0</xdr:colOff>
      <xdr:row>79</xdr:row>
      <xdr:rowOff>3874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2239"/>
          <a:ext cx="838200" cy="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79139</xdr:rowOff>
    </xdr:from>
    <xdr:to>
      <xdr:col>50</xdr:col>
      <xdr:colOff>114300</xdr:colOff>
      <xdr:row>78</xdr:row>
      <xdr:rowOff>79730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223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55727</xdr:rowOff>
    </xdr:from>
    <xdr:to>
      <xdr:col>45</xdr:col>
      <xdr:colOff>177800</xdr:colOff>
      <xdr:row>78</xdr:row>
      <xdr:rowOff>79730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288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17914</xdr:rowOff>
    </xdr:from>
    <xdr:to>
      <xdr:col>41</xdr:col>
      <xdr:colOff>50800</xdr:colOff>
      <xdr:row>78</xdr:row>
      <xdr:rowOff>55727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76664"/>
          <a:ext cx="889000" cy="5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124524</xdr:rowOff>
    </xdr:from>
    <xdr:to>
      <xdr:col>55</xdr:col>
      <xdr:colOff>50800</xdr:colOff>
      <xdr:row>79</xdr:row>
      <xdr:rowOff>54674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39451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1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28339</xdr:rowOff>
    </xdr:from>
    <xdr:to>
      <xdr:col>50</xdr:col>
      <xdr:colOff>165100</xdr:colOff>
      <xdr:row>78</xdr:row>
      <xdr:rowOff>129939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121066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28930</xdr:rowOff>
    </xdr:from>
    <xdr:to>
      <xdr:col>46</xdr:col>
      <xdr:colOff>38100</xdr:colOff>
      <xdr:row>78</xdr:row>
      <xdr:rowOff>130530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121657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4927</xdr:rowOff>
    </xdr:from>
    <xdr:to>
      <xdr:col>41</xdr:col>
      <xdr:colOff>101600</xdr:colOff>
      <xdr:row>78</xdr:row>
      <xdr:rowOff>106527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97654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47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138564</xdr:rowOff>
    </xdr:from>
    <xdr:to>
      <xdr:col>36</xdr:col>
      <xdr:colOff>165100</xdr:colOff>
      <xdr:row>75</xdr:row>
      <xdr:rowOff>68714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59841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116565</xdr:rowOff>
    </xdr:from>
    <xdr:to>
      <xdr:col>55</xdr:col>
      <xdr:colOff>0</xdr:colOff>
      <xdr:row>97</xdr:row>
      <xdr:rowOff>82361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75765"/>
          <a:ext cx="838200" cy="1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90849</xdr:rowOff>
    </xdr:from>
    <xdr:to>
      <xdr:col>50</xdr:col>
      <xdr:colOff>114300</xdr:colOff>
      <xdr:row>96</xdr:row>
      <xdr:rowOff>116565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50049"/>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90849</xdr:rowOff>
    </xdr:from>
    <xdr:to>
      <xdr:col>45</xdr:col>
      <xdr:colOff>177800</xdr:colOff>
      <xdr:row>97</xdr:row>
      <xdr:rowOff>48723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50049"/>
          <a:ext cx="889000" cy="1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47157</xdr:rowOff>
    </xdr:from>
    <xdr:to>
      <xdr:col>41</xdr:col>
      <xdr:colOff>50800</xdr:colOff>
      <xdr:row>97</xdr:row>
      <xdr:rowOff>48723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77807"/>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31561</xdr:rowOff>
    </xdr:from>
    <xdr:to>
      <xdr:col>55</xdr:col>
      <xdr:colOff>50800</xdr:colOff>
      <xdr:row>97</xdr:row>
      <xdr:rowOff>133161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117938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65765</xdr:rowOff>
    </xdr:from>
    <xdr:to>
      <xdr:col>50</xdr:col>
      <xdr:colOff>165100</xdr:colOff>
      <xdr:row>96</xdr:row>
      <xdr:rowOff>167365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158492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40049</xdr:rowOff>
    </xdr:from>
    <xdr:to>
      <xdr:col>46</xdr:col>
      <xdr:colOff>38100</xdr:colOff>
      <xdr:row>96</xdr:row>
      <xdr:rowOff>141649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132776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169373</xdr:rowOff>
    </xdr:from>
    <xdr:to>
      <xdr:col>41</xdr:col>
      <xdr:colOff>101600</xdr:colOff>
      <xdr:row>97</xdr:row>
      <xdr:rowOff>99523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90650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167807</xdr:rowOff>
    </xdr:from>
    <xdr:to>
      <xdr:col>36</xdr:col>
      <xdr:colOff>165100</xdr:colOff>
      <xdr:row>97</xdr:row>
      <xdr:rowOff>97957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89084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96919</xdr:rowOff>
    </xdr:from>
    <xdr:to>
      <xdr:col>85</xdr:col>
      <xdr:colOff>127000</xdr:colOff>
      <xdr:row>39</xdr:row>
      <xdr:rowOff>98650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3469"/>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70413</xdr:rowOff>
    </xdr:from>
    <xdr:to>
      <xdr:col>81</xdr:col>
      <xdr:colOff>50800</xdr:colOff>
      <xdr:row>39</xdr:row>
      <xdr:rowOff>96919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56963"/>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70413</xdr:rowOff>
    </xdr:from>
    <xdr:to>
      <xdr:col>76</xdr:col>
      <xdr:colOff>114300</xdr:colOff>
      <xdr:row>39</xdr:row>
      <xdr:rowOff>96418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696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78827</xdr:rowOff>
    </xdr:from>
    <xdr:to>
      <xdr:col>71</xdr:col>
      <xdr:colOff>177800</xdr:colOff>
      <xdr:row>39</xdr:row>
      <xdr:rowOff>96418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537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47850</xdr:rowOff>
    </xdr:from>
    <xdr:to>
      <xdr:col>85</xdr:col>
      <xdr:colOff>177800</xdr:colOff>
      <xdr:row>39</xdr:row>
      <xdr:rowOff>149450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134227</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46119</xdr:rowOff>
    </xdr:from>
    <xdr:to>
      <xdr:col>81</xdr:col>
      <xdr:colOff>101600</xdr:colOff>
      <xdr:row>39</xdr:row>
      <xdr:rowOff>147719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138846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19613</xdr:rowOff>
    </xdr:from>
    <xdr:to>
      <xdr:col>76</xdr:col>
      <xdr:colOff>165100</xdr:colOff>
      <xdr:row>39</xdr:row>
      <xdr:rowOff>121213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112340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45618</xdr:rowOff>
    </xdr:from>
    <xdr:to>
      <xdr:col>72</xdr:col>
      <xdr:colOff>38100</xdr:colOff>
      <xdr:row>39</xdr:row>
      <xdr:rowOff>147218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138345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28027</xdr:rowOff>
    </xdr:from>
    <xdr:to>
      <xdr:col>67</xdr:col>
      <xdr:colOff>101600</xdr:colOff>
      <xdr:row>39</xdr:row>
      <xdr:rowOff>129627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120754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6214</xdr:rowOff>
    </xdr:from>
    <xdr:to>
      <xdr:col>85</xdr:col>
      <xdr:colOff>127000</xdr:colOff>
      <xdr:row>75</xdr:row>
      <xdr:rowOff>21661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864964"/>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6214</xdr:rowOff>
    </xdr:from>
    <xdr:to>
      <xdr:col>81</xdr:col>
      <xdr:colOff>50800</xdr:colOff>
      <xdr:row>75</xdr:row>
      <xdr:rowOff>77211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864964"/>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62972</xdr:rowOff>
    </xdr:from>
    <xdr:to>
      <xdr:col>76</xdr:col>
      <xdr:colOff>114300</xdr:colOff>
      <xdr:row>75</xdr:row>
      <xdr:rowOff>77211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21722"/>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14248</xdr:rowOff>
    </xdr:from>
    <xdr:to>
      <xdr:col>71</xdr:col>
      <xdr:colOff>177800</xdr:colOff>
      <xdr:row>75</xdr:row>
      <xdr:rowOff>62972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72998"/>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142311</xdr:rowOff>
    </xdr:from>
    <xdr:to>
      <xdr:col>85</xdr:col>
      <xdr:colOff>177800</xdr:colOff>
      <xdr:row>75</xdr:row>
      <xdr:rowOff>72461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120738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126864</xdr:rowOff>
    </xdr:from>
    <xdr:to>
      <xdr:col>81</xdr:col>
      <xdr:colOff>101600</xdr:colOff>
      <xdr:row>75</xdr:row>
      <xdr:rowOff>57014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48141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26411</xdr:rowOff>
    </xdr:from>
    <xdr:to>
      <xdr:col>76</xdr:col>
      <xdr:colOff>165100</xdr:colOff>
      <xdr:row>75</xdr:row>
      <xdr:rowOff>128011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119138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12172</xdr:rowOff>
    </xdr:from>
    <xdr:to>
      <xdr:col>72</xdr:col>
      <xdr:colOff>38100</xdr:colOff>
      <xdr:row>75</xdr:row>
      <xdr:rowOff>113772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104899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134898</xdr:rowOff>
    </xdr:from>
    <xdr:to>
      <xdr:col>67</xdr:col>
      <xdr:colOff>101600</xdr:colOff>
      <xdr:row>75</xdr:row>
      <xdr:rowOff>65048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56175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153358</xdr:rowOff>
    </xdr:from>
    <xdr:to>
      <xdr:col>85</xdr:col>
      <xdr:colOff>127000</xdr:colOff>
      <xdr:row>99</xdr:row>
      <xdr:rowOff>22025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55458"/>
          <a:ext cx="838200" cy="4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22025</xdr:rowOff>
    </xdr:from>
    <xdr:to>
      <xdr:col>81</xdr:col>
      <xdr:colOff>50800</xdr:colOff>
      <xdr:row>99</xdr:row>
      <xdr:rowOff>29358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95575"/>
          <a:ext cx="8890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1012</xdr:rowOff>
    </xdr:from>
    <xdr:to>
      <xdr:col>76</xdr:col>
      <xdr:colOff>114300</xdr:colOff>
      <xdr:row>99</xdr:row>
      <xdr:rowOff>29358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7456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144452</xdr:rowOff>
    </xdr:from>
    <xdr:to>
      <xdr:col>71</xdr:col>
      <xdr:colOff>177800</xdr:colOff>
      <xdr:row>99</xdr:row>
      <xdr:rowOff>1012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46552"/>
          <a:ext cx="889000" cy="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102558</xdr:rowOff>
    </xdr:from>
    <xdr:to>
      <xdr:col>85</xdr:col>
      <xdr:colOff>177800</xdr:colOff>
      <xdr:row>99</xdr:row>
      <xdr:rowOff>32708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17485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142675</xdr:rowOff>
    </xdr:from>
    <xdr:to>
      <xdr:col>81</xdr:col>
      <xdr:colOff>101600</xdr:colOff>
      <xdr:row>99</xdr:row>
      <xdr:rowOff>72825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63952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150008</xdr:rowOff>
    </xdr:from>
    <xdr:to>
      <xdr:col>76</xdr:col>
      <xdr:colOff>165100</xdr:colOff>
      <xdr:row>99</xdr:row>
      <xdr:rowOff>80158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71285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121662</xdr:rowOff>
    </xdr:from>
    <xdr:to>
      <xdr:col>72</xdr:col>
      <xdr:colOff>38100</xdr:colOff>
      <xdr:row>99</xdr:row>
      <xdr:rowOff>51812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42939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93652</xdr:rowOff>
    </xdr:from>
    <xdr:to>
      <xdr:col>67</xdr:col>
      <xdr:colOff>101600</xdr:colOff>
      <xdr:row>99</xdr:row>
      <xdr:rowOff>23802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14929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18771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676621"/>
          <a:ext cx="1269" cy="10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136898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4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18771</xdr:rowOff>
    </xdr:from>
    <xdr:to>
      <xdr:col>116</xdr:col>
      <xdr:colOff>152400</xdr:colOff>
      <xdr:row>33</xdr:row>
      <xdr:rowOff>18771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67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121260</xdr:rowOff>
    </xdr:from>
    <xdr:to>
      <xdr:col>116</xdr:col>
      <xdr:colOff>63500</xdr:colOff>
      <xdr:row>33</xdr:row>
      <xdr:rowOff>18771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436210"/>
          <a:ext cx="8382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50106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3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71679</xdr:rowOff>
    </xdr:from>
    <xdr:to>
      <xdr:col>116</xdr:col>
      <xdr:colOff>114300</xdr:colOff>
      <xdr:row>38</xdr:row>
      <xdr:rowOff>1829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121260</xdr:rowOff>
    </xdr:from>
    <xdr:to>
      <xdr:col>111</xdr:col>
      <xdr:colOff>177800</xdr:colOff>
      <xdr:row>33</xdr:row>
      <xdr:rowOff>82779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436210"/>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113741</xdr:rowOff>
    </xdr:from>
    <xdr:to>
      <xdr:col>112</xdr:col>
      <xdr:colOff>38100</xdr:colOff>
      <xdr:row>38</xdr:row>
      <xdr:rowOff>43891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35018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82779</xdr:rowOff>
    </xdr:from>
    <xdr:to>
      <xdr:col>107</xdr:col>
      <xdr:colOff>50800</xdr:colOff>
      <xdr:row>33</xdr:row>
      <xdr:rowOff>98628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740629"/>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163652</xdr:rowOff>
    </xdr:from>
    <xdr:to>
      <xdr:col>107</xdr:col>
      <xdr:colOff>101600</xdr:colOff>
      <xdr:row>38</xdr:row>
      <xdr:rowOff>93802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84929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98628</xdr:rowOff>
    </xdr:from>
    <xdr:to>
      <xdr:col>102</xdr:col>
      <xdr:colOff>114300</xdr:colOff>
      <xdr:row>34</xdr:row>
      <xdr:rowOff>66853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756478"/>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28702</xdr:rowOff>
    </xdr:from>
    <xdr:to>
      <xdr:col>98</xdr:col>
      <xdr:colOff>38100</xdr:colOff>
      <xdr:row>38</xdr:row>
      <xdr:rowOff>130302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121429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139421</xdr:rowOff>
    </xdr:from>
    <xdr:to>
      <xdr:col>116</xdr:col>
      <xdr:colOff>114300</xdr:colOff>
      <xdr:row>33</xdr:row>
      <xdr:rowOff>69571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6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92448</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5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70460</xdr:rowOff>
    </xdr:from>
    <xdr:to>
      <xdr:col>112</xdr:col>
      <xdr:colOff>38100</xdr:colOff>
      <xdr:row>32</xdr:row>
      <xdr:rowOff>610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3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17137</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1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31979</xdr:rowOff>
    </xdr:from>
    <xdr:to>
      <xdr:col>107</xdr:col>
      <xdr:colOff>101600</xdr:colOff>
      <xdr:row>33</xdr:row>
      <xdr:rowOff>133579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6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150106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4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47828</xdr:rowOff>
    </xdr:from>
    <xdr:to>
      <xdr:col>102</xdr:col>
      <xdr:colOff>165100</xdr:colOff>
      <xdr:row>33</xdr:row>
      <xdr:rowOff>149428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165955</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4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16053</xdr:rowOff>
    </xdr:from>
    <xdr:to>
      <xdr:col>98</xdr:col>
      <xdr:colOff>38100</xdr:colOff>
      <xdr:row>34</xdr:row>
      <xdr:rowOff>117653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8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134180</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562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23647</xdr:rowOff>
    </xdr:from>
    <xdr:to>
      <xdr:col>116</xdr:col>
      <xdr:colOff>63500</xdr:colOff>
      <xdr:row>58</xdr:row>
      <xdr:rowOff>35078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6774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163855</xdr:rowOff>
    </xdr:from>
    <xdr:to>
      <xdr:col>111</xdr:col>
      <xdr:colOff>177800</xdr:colOff>
      <xdr:row>58</xdr:row>
      <xdr:rowOff>35078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36505"/>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163855</xdr:rowOff>
    </xdr:from>
    <xdr:to>
      <xdr:col>107</xdr:col>
      <xdr:colOff>50800</xdr:colOff>
      <xdr:row>57</xdr:row>
      <xdr:rowOff>170637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3650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158979</xdr:rowOff>
    </xdr:from>
    <xdr:to>
      <xdr:col>102</xdr:col>
      <xdr:colOff>114300</xdr:colOff>
      <xdr:row>57</xdr:row>
      <xdr:rowOff>170637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31629"/>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144297</xdr:rowOff>
    </xdr:from>
    <xdr:to>
      <xdr:col>116</xdr:col>
      <xdr:colOff>114300</xdr:colOff>
      <xdr:row>58</xdr:row>
      <xdr:rowOff>74447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122724</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9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155728</xdr:rowOff>
    </xdr:from>
    <xdr:to>
      <xdr:col>112</xdr:col>
      <xdr:colOff>38100</xdr:colOff>
      <xdr:row>58</xdr:row>
      <xdr:rowOff>85878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77005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113055</xdr:rowOff>
    </xdr:from>
    <xdr:to>
      <xdr:col>107</xdr:col>
      <xdr:colOff>101600</xdr:colOff>
      <xdr:row>58</xdr:row>
      <xdr:rowOff>43205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34332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119837</xdr:rowOff>
    </xdr:from>
    <xdr:to>
      <xdr:col>102</xdr:col>
      <xdr:colOff>165100</xdr:colOff>
      <xdr:row>58</xdr:row>
      <xdr:rowOff>49987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41114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8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108179</xdr:rowOff>
    </xdr:from>
    <xdr:to>
      <xdr:col>98</xdr:col>
      <xdr:colOff>38100</xdr:colOff>
      <xdr:row>58</xdr:row>
      <xdr:rowOff>38329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29456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122803</xdr:rowOff>
    </xdr:from>
    <xdr:to>
      <xdr:col>116</xdr:col>
      <xdr:colOff>63500</xdr:colOff>
      <xdr:row>76</xdr:row>
      <xdr:rowOff>35440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981553"/>
          <a:ext cx="8382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72549</xdr:rowOff>
    </xdr:from>
    <xdr:to>
      <xdr:col>111</xdr:col>
      <xdr:colOff>177800</xdr:colOff>
      <xdr:row>75</xdr:row>
      <xdr:rowOff>122803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31299"/>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72549</xdr:rowOff>
    </xdr:from>
    <xdr:to>
      <xdr:col>107</xdr:col>
      <xdr:colOff>50800</xdr:colOff>
      <xdr:row>75</xdr:row>
      <xdr:rowOff>105352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31299"/>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105352</xdr:rowOff>
    </xdr:from>
    <xdr:to>
      <xdr:col>102</xdr:col>
      <xdr:colOff>114300</xdr:colOff>
      <xdr:row>76</xdr:row>
      <xdr:rowOff>20180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964102"/>
          <a:ext cx="889000" cy="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156090</xdr:rowOff>
    </xdr:from>
    <xdr:to>
      <xdr:col>116</xdr:col>
      <xdr:colOff>114300</xdr:colOff>
      <xdr:row>76</xdr:row>
      <xdr:rowOff>86240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134517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72003</xdr:rowOff>
    </xdr:from>
    <xdr:to>
      <xdr:col>112</xdr:col>
      <xdr:colOff>38100</xdr:colOff>
      <xdr:row>76</xdr:row>
      <xdr:rowOff>2152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18680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21749</xdr:rowOff>
    </xdr:from>
    <xdr:to>
      <xdr:col>107</xdr:col>
      <xdr:colOff>101600</xdr:colOff>
      <xdr:row>75</xdr:row>
      <xdr:rowOff>123349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139876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54552</xdr:rowOff>
    </xdr:from>
    <xdr:to>
      <xdr:col>102</xdr:col>
      <xdr:colOff>165100</xdr:colOff>
      <xdr:row>75</xdr:row>
      <xdr:rowOff>156152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140830</xdr:rowOff>
    </xdr:from>
    <xdr:to>
      <xdr:col>98</xdr:col>
      <xdr:colOff>38100</xdr:colOff>
      <xdr:row>76</xdr:row>
      <xdr:rowOff>70980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62107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517,285</a:t>
          </a:r>
          <a:r>
            <a:rPr kumimoji="1" lang="ja-JP" altLang="ja-JP" sz="1100">
              <a:solidFill>
                <a:schemeClr val="dk1"/>
              </a:solidFill>
              <a:effectLst/>
              <a:latin typeface="+mn-lt"/>
              <a:ea typeface="+mn-ea"/>
              <a:cs typeface="+mn-cs"/>
            </a:rPr>
            <a:t>円となっている。構成項目のなかでも投資及び出資金は、住民一人当たり</a:t>
          </a:r>
          <a:r>
            <a:rPr kumimoji="1" lang="en-US" altLang="ja-JP" sz="1100">
              <a:solidFill>
                <a:schemeClr val="dk1"/>
              </a:solidFill>
              <a:effectLst/>
              <a:latin typeface="+mn-lt"/>
              <a:ea typeface="+mn-ea"/>
              <a:cs typeface="+mn-cs"/>
            </a:rPr>
            <a:t>13,837</a:t>
          </a:r>
          <a:r>
            <a:rPr kumimoji="1" lang="ja-JP" altLang="ja-JP" sz="1100">
              <a:solidFill>
                <a:schemeClr val="dk1"/>
              </a:solidFill>
              <a:effectLst/>
              <a:latin typeface="+mn-lt"/>
              <a:ea typeface="+mn-ea"/>
              <a:cs typeface="+mn-cs"/>
            </a:rPr>
            <a:t>円と高止まりしており、類似団体内でも一番高い値となっている。主な要因としては、病院事業会計への出資金（病院建設等の地方債元金償還分）である。病院建設等の地方債元金償還は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年度にピークとなるため、今後も高止まりする見込みである。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17,306
17,249
177.67
9,177,495
8,952,144
221,537
6,037,604
11,172,314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122936</xdr:rowOff>
    </xdr:from>
    <xdr:to>
      <xdr:col>24</xdr:col>
      <xdr:colOff>63500</xdr:colOff>
      <xdr:row>34</xdr:row>
      <xdr:rowOff>138176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5223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126746</xdr:rowOff>
    </xdr:from>
    <xdr:to>
      <xdr:col>19</xdr:col>
      <xdr:colOff>177800</xdr:colOff>
      <xdr:row>34</xdr:row>
      <xdr:rowOff>138176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60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42926</xdr:rowOff>
    </xdr:from>
    <xdr:to>
      <xdr:col>15</xdr:col>
      <xdr:colOff>50800</xdr:colOff>
      <xdr:row>34</xdr:row>
      <xdr:rowOff>126746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7222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42926</xdr:rowOff>
    </xdr:from>
    <xdr:to>
      <xdr:col>10</xdr:col>
      <xdr:colOff>114300</xdr:colOff>
      <xdr:row>34</xdr:row>
      <xdr:rowOff>100076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22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72136</xdr:rowOff>
    </xdr:from>
    <xdr:to>
      <xdr:col>24</xdr:col>
      <xdr:colOff>114300</xdr:colOff>
      <xdr:row>35</xdr:row>
      <xdr:rowOff>2286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95013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87376</xdr:rowOff>
    </xdr:from>
    <xdr:to>
      <xdr:col>20</xdr:col>
      <xdr:colOff>38100</xdr:colOff>
      <xdr:row>35</xdr:row>
      <xdr:rowOff>17526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75946</xdr:rowOff>
    </xdr:from>
    <xdr:to>
      <xdr:col>15</xdr:col>
      <xdr:colOff>101600</xdr:colOff>
      <xdr:row>35</xdr:row>
      <xdr:rowOff>6096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22623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163576</xdr:rowOff>
    </xdr:from>
    <xdr:to>
      <xdr:col>10</xdr:col>
      <xdr:colOff>165100</xdr:colOff>
      <xdr:row>34</xdr:row>
      <xdr:rowOff>93726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110253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49276</xdr:rowOff>
    </xdr:from>
    <xdr:to>
      <xdr:col>6</xdr:col>
      <xdr:colOff>38100</xdr:colOff>
      <xdr:row>34</xdr:row>
      <xdr:rowOff>150876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167403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48175</xdr:rowOff>
    </xdr:from>
    <xdr:to>
      <xdr:col>24</xdr:col>
      <xdr:colOff>63500</xdr:colOff>
      <xdr:row>58</xdr:row>
      <xdr:rowOff>81077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92275"/>
          <a:ext cx="8382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74307</xdr:rowOff>
    </xdr:from>
    <xdr:to>
      <xdr:col>19</xdr:col>
      <xdr:colOff>177800</xdr:colOff>
      <xdr:row>58</xdr:row>
      <xdr:rowOff>81077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8407"/>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48133</xdr:rowOff>
    </xdr:from>
    <xdr:to>
      <xdr:col>15</xdr:col>
      <xdr:colOff>50800</xdr:colOff>
      <xdr:row>58</xdr:row>
      <xdr:rowOff>74307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92233"/>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3380</xdr:rowOff>
    </xdr:from>
    <xdr:to>
      <xdr:col>10</xdr:col>
      <xdr:colOff>114300</xdr:colOff>
      <xdr:row>58</xdr:row>
      <xdr:rowOff>48133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7480"/>
          <a:ext cx="889000" cy="4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168825</xdr:rowOff>
    </xdr:from>
    <xdr:to>
      <xdr:col>24</xdr:col>
      <xdr:colOff>114300</xdr:colOff>
      <xdr:row>58</xdr:row>
      <xdr:rowOff>98975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83752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30277</xdr:rowOff>
    </xdr:from>
    <xdr:to>
      <xdr:col>20</xdr:col>
      <xdr:colOff>38100</xdr:colOff>
      <xdr:row>58</xdr:row>
      <xdr:rowOff>131877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123004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23507</xdr:rowOff>
    </xdr:from>
    <xdr:to>
      <xdr:col>15</xdr:col>
      <xdr:colOff>101600</xdr:colOff>
      <xdr:row>58</xdr:row>
      <xdr:rowOff>125107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116234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168783</xdr:rowOff>
    </xdr:from>
    <xdr:to>
      <xdr:col>10</xdr:col>
      <xdr:colOff>165100</xdr:colOff>
      <xdr:row>58</xdr:row>
      <xdr:rowOff>98933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90060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124030</xdr:rowOff>
    </xdr:from>
    <xdr:to>
      <xdr:col>6</xdr:col>
      <xdr:colOff>38100</xdr:colOff>
      <xdr:row>58</xdr:row>
      <xdr:rowOff>54180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48250</xdr:rowOff>
    </xdr:from>
    <xdr:to>
      <xdr:col>24</xdr:col>
      <xdr:colOff>63500</xdr:colOff>
      <xdr:row>76</xdr:row>
      <xdr:rowOff>139199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78450"/>
          <a:ext cx="838200" cy="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65798</xdr:rowOff>
    </xdr:from>
    <xdr:to>
      <xdr:col>19</xdr:col>
      <xdr:colOff>177800</xdr:colOff>
      <xdr:row>76</xdr:row>
      <xdr:rowOff>139199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095998"/>
          <a:ext cx="889000" cy="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65798</xdr:rowOff>
    </xdr:from>
    <xdr:to>
      <xdr:col>15</xdr:col>
      <xdr:colOff>50800</xdr:colOff>
      <xdr:row>76</xdr:row>
      <xdr:rowOff>92370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9599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92370</xdr:rowOff>
    </xdr:from>
    <xdr:to>
      <xdr:col>10</xdr:col>
      <xdr:colOff>114300</xdr:colOff>
      <xdr:row>76</xdr:row>
      <xdr:rowOff>157454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22570"/>
          <a:ext cx="8890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168900</xdr:rowOff>
    </xdr:from>
    <xdr:to>
      <xdr:col>24</xdr:col>
      <xdr:colOff>114300</xdr:colOff>
      <xdr:row>76</xdr:row>
      <xdr:rowOff>99050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147327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88399</xdr:rowOff>
    </xdr:from>
    <xdr:to>
      <xdr:col>20</xdr:col>
      <xdr:colOff>38100</xdr:colOff>
      <xdr:row>77</xdr:row>
      <xdr:rowOff>18549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1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14998</xdr:rowOff>
    </xdr:from>
    <xdr:to>
      <xdr:col>15</xdr:col>
      <xdr:colOff>101600</xdr:colOff>
      <xdr:row>76</xdr:row>
      <xdr:rowOff>116598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107725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3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41570</xdr:rowOff>
    </xdr:from>
    <xdr:to>
      <xdr:col>10</xdr:col>
      <xdr:colOff>165100</xdr:colOff>
      <xdr:row>76</xdr:row>
      <xdr:rowOff>143170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6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106654</xdr:rowOff>
    </xdr:from>
    <xdr:to>
      <xdr:col>6</xdr:col>
      <xdr:colOff>38100</xdr:colOff>
      <xdr:row>77</xdr:row>
      <xdr:rowOff>36804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27931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70510</xdr:rowOff>
    </xdr:from>
    <xdr:to>
      <xdr:col>24</xdr:col>
      <xdr:colOff>63500</xdr:colOff>
      <xdr:row>96</xdr:row>
      <xdr:rowOff>153085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29710"/>
          <a:ext cx="838200" cy="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52490</xdr:rowOff>
    </xdr:from>
    <xdr:to>
      <xdr:col>19</xdr:col>
      <xdr:colOff>177800</xdr:colOff>
      <xdr:row>96</xdr:row>
      <xdr:rowOff>70510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511690"/>
          <a:ext cx="8890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126061</xdr:rowOff>
    </xdr:from>
    <xdr:to>
      <xdr:col>15</xdr:col>
      <xdr:colOff>50800</xdr:colOff>
      <xdr:row>96</xdr:row>
      <xdr:rowOff>52490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413811"/>
          <a:ext cx="889000" cy="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126061</xdr:rowOff>
    </xdr:from>
    <xdr:to>
      <xdr:col>10</xdr:col>
      <xdr:colOff>114300</xdr:colOff>
      <xdr:row>95</xdr:row>
      <xdr:rowOff>145238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41381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102285</xdr:rowOff>
    </xdr:from>
    <xdr:to>
      <xdr:col>24</xdr:col>
      <xdr:colOff>114300</xdr:colOff>
      <xdr:row>97</xdr:row>
      <xdr:rowOff>32435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125162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19710</xdr:rowOff>
    </xdr:from>
    <xdr:to>
      <xdr:col>20</xdr:col>
      <xdr:colOff>38100</xdr:colOff>
      <xdr:row>96</xdr:row>
      <xdr:rowOff>121310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137837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1690</xdr:rowOff>
    </xdr:from>
    <xdr:to>
      <xdr:col>15</xdr:col>
      <xdr:colOff>101600</xdr:colOff>
      <xdr:row>96</xdr:row>
      <xdr:rowOff>103290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119817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2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75261</xdr:rowOff>
    </xdr:from>
    <xdr:to>
      <xdr:col>10</xdr:col>
      <xdr:colOff>165100</xdr:colOff>
      <xdr:row>96</xdr:row>
      <xdr:rowOff>5411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21938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1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94438</xdr:rowOff>
    </xdr:from>
    <xdr:to>
      <xdr:col>6</xdr:col>
      <xdr:colOff>38100</xdr:colOff>
      <xdr:row>96</xdr:row>
      <xdr:rowOff>24588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41115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27174</xdr:rowOff>
    </xdr:from>
    <xdr:to>
      <xdr:col>55</xdr:col>
      <xdr:colOff>0</xdr:colOff>
      <xdr:row>58</xdr:row>
      <xdr:rowOff>32221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71274"/>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27174</xdr:rowOff>
    </xdr:from>
    <xdr:to>
      <xdr:col>50</xdr:col>
      <xdr:colOff>114300</xdr:colOff>
      <xdr:row>58</xdr:row>
      <xdr:rowOff>50331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71274"/>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44163</xdr:rowOff>
    </xdr:from>
    <xdr:to>
      <xdr:col>45</xdr:col>
      <xdr:colOff>177800</xdr:colOff>
      <xdr:row>58</xdr:row>
      <xdr:rowOff>50331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88263"/>
          <a:ext cx="889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35037</xdr:rowOff>
    </xdr:from>
    <xdr:to>
      <xdr:col>41</xdr:col>
      <xdr:colOff>50800</xdr:colOff>
      <xdr:row>58</xdr:row>
      <xdr:rowOff>44163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79137"/>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152871</xdr:rowOff>
    </xdr:from>
    <xdr:to>
      <xdr:col>55</xdr:col>
      <xdr:colOff>50800</xdr:colOff>
      <xdr:row>58</xdr:row>
      <xdr:rowOff>83021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67798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147824</xdr:rowOff>
    </xdr:from>
    <xdr:to>
      <xdr:col>50</xdr:col>
      <xdr:colOff>165100</xdr:colOff>
      <xdr:row>58</xdr:row>
      <xdr:rowOff>77974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69101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1001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170981</xdr:rowOff>
    </xdr:from>
    <xdr:to>
      <xdr:col>46</xdr:col>
      <xdr:colOff>38100</xdr:colOff>
      <xdr:row>58</xdr:row>
      <xdr:rowOff>101131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92258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0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164813</xdr:rowOff>
    </xdr:from>
    <xdr:to>
      <xdr:col>41</xdr:col>
      <xdr:colOff>101600</xdr:colOff>
      <xdr:row>58</xdr:row>
      <xdr:rowOff>94963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86090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155687</xdr:rowOff>
    </xdr:from>
    <xdr:to>
      <xdr:col>36</xdr:col>
      <xdr:colOff>165100</xdr:colOff>
      <xdr:row>58</xdr:row>
      <xdr:rowOff>85837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76964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24954</xdr:rowOff>
    </xdr:from>
    <xdr:to>
      <xdr:col>55</xdr:col>
      <xdr:colOff>0</xdr:colOff>
      <xdr:row>79</xdr:row>
      <xdr:rowOff>28381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69504"/>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28381</xdr:rowOff>
    </xdr:from>
    <xdr:to>
      <xdr:col>50</xdr:col>
      <xdr:colOff>114300</xdr:colOff>
      <xdr:row>79</xdr:row>
      <xdr:rowOff>33799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72931"/>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33559</xdr:rowOff>
    </xdr:from>
    <xdr:to>
      <xdr:col>45</xdr:col>
      <xdr:colOff>177800</xdr:colOff>
      <xdr:row>79</xdr:row>
      <xdr:rowOff>33799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78109"/>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33559</xdr:rowOff>
    </xdr:from>
    <xdr:to>
      <xdr:col>41</xdr:col>
      <xdr:colOff>50800</xdr:colOff>
      <xdr:row>79</xdr:row>
      <xdr:rowOff>37165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78109"/>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145604</xdr:rowOff>
    </xdr:from>
    <xdr:to>
      <xdr:col>55</xdr:col>
      <xdr:colOff>50800</xdr:colOff>
      <xdr:row>79</xdr:row>
      <xdr:rowOff>75754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60531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149031</xdr:rowOff>
    </xdr:from>
    <xdr:to>
      <xdr:col>50</xdr:col>
      <xdr:colOff>165100</xdr:colOff>
      <xdr:row>79</xdr:row>
      <xdr:rowOff>79181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70308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1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154449</xdr:rowOff>
    </xdr:from>
    <xdr:to>
      <xdr:col>46</xdr:col>
      <xdr:colOff>38100</xdr:colOff>
      <xdr:row>79</xdr:row>
      <xdr:rowOff>84599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75726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2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154209</xdr:rowOff>
    </xdr:from>
    <xdr:to>
      <xdr:col>41</xdr:col>
      <xdr:colOff>101600</xdr:colOff>
      <xdr:row>79</xdr:row>
      <xdr:rowOff>84359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75486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2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157815</xdr:rowOff>
    </xdr:from>
    <xdr:to>
      <xdr:col>36</xdr:col>
      <xdr:colOff>165100</xdr:colOff>
      <xdr:row>79</xdr:row>
      <xdr:rowOff>87965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79092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107569</xdr:rowOff>
    </xdr:from>
    <xdr:to>
      <xdr:col>55</xdr:col>
      <xdr:colOff>0</xdr:colOff>
      <xdr:row>96</xdr:row>
      <xdr:rowOff>68275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95319"/>
          <a:ext cx="838200" cy="1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2146</xdr:rowOff>
    </xdr:from>
    <xdr:to>
      <xdr:col>50</xdr:col>
      <xdr:colOff>114300</xdr:colOff>
      <xdr:row>95</xdr:row>
      <xdr:rowOff>107569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289896"/>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2146</xdr:rowOff>
    </xdr:from>
    <xdr:to>
      <xdr:col>45</xdr:col>
      <xdr:colOff>177800</xdr:colOff>
      <xdr:row>96</xdr:row>
      <xdr:rowOff>7683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289896"/>
          <a:ext cx="889000" cy="1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7683</xdr:rowOff>
    </xdr:from>
    <xdr:to>
      <xdr:col>41</xdr:col>
      <xdr:colOff>50800</xdr:colOff>
      <xdr:row>96</xdr:row>
      <xdr:rowOff>101879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66883"/>
          <a:ext cx="889000" cy="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17475</xdr:rowOff>
    </xdr:from>
    <xdr:to>
      <xdr:col>55</xdr:col>
      <xdr:colOff>50800</xdr:colOff>
      <xdr:row>96</xdr:row>
      <xdr:rowOff>119075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167352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56769</xdr:rowOff>
    </xdr:from>
    <xdr:to>
      <xdr:col>50</xdr:col>
      <xdr:colOff>165100</xdr:colOff>
      <xdr:row>95</xdr:row>
      <xdr:rowOff>158369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149496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122796</xdr:rowOff>
    </xdr:from>
    <xdr:to>
      <xdr:col>46</xdr:col>
      <xdr:colOff>38100</xdr:colOff>
      <xdr:row>95</xdr:row>
      <xdr:rowOff>52946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44073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3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128333</xdr:rowOff>
    </xdr:from>
    <xdr:to>
      <xdr:col>41</xdr:col>
      <xdr:colOff>101600</xdr:colOff>
      <xdr:row>96</xdr:row>
      <xdr:rowOff>58483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49610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51079</xdr:rowOff>
    </xdr:from>
    <xdr:to>
      <xdr:col>36</xdr:col>
      <xdr:colOff>165100</xdr:colOff>
      <xdr:row>96</xdr:row>
      <xdr:rowOff>152679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143806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30364</xdr:rowOff>
    </xdr:from>
    <xdr:to>
      <xdr:col>85</xdr:col>
      <xdr:colOff>127000</xdr:colOff>
      <xdr:row>32</xdr:row>
      <xdr:rowOff>123763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5516764"/>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123763</xdr:rowOff>
    </xdr:from>
    <xdr:to>
      <xdr:col>81</xdr:col>
      <xdr:colOff>50800</xdr:colOff>
      <xdr:row>37</xdr:row>
      <xdr:rowOff>8059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610163"/>
          <a:ext cx="8890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8059</xdr:rowOff>
    </xdr:from>
    <xdr:to>
      <xdr:col>76</xdr:col>
      <xdr:colOff>114300</xdr:colOff>
      <xdr:row>37</xdr:row>
      <xdr:rowOff>34022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5170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3585</xdr:rowOff>
    </xdr:from>
    <xdr:to>
      <xdr:col>71</xdr:col>
      <xdr:colOff>177800</xdr:colOff>
      <xdr:row>37</xdr:row>
      <xdr:rowOff>34022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5489985"/>
          <a:ext cx="889000" cy="8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42018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151014</xdr:rowOff>
    </xdr:from>
    <xdr:to>
      <xdr:col>85</xdr:col>
      <xdr:colOff>177800</xdr:colOff>
      <xdr:row>32</xdr:row>
      <xdr:rowOff>81164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4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2441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3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72963</xdr:rowOff>
    </xdr:from>
    <xdr:to>
      <xdr:col>81</xdr:col>
      <xdr:colOff>101600</xdr:colOff>
      <xdr:row>33</xdr:row>
      <xdr:rowOff>3113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5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19640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3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128709</xdr:rowOff>
    </xdr:from>
    <xdr:to>
      <xdr:col>76</xdr:col>
      <xdr:colOff>165100</xdr:colOff>
      <xdr:row>37</xdr:row>
      <xdr:rowOff>58859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154672</xdr:rowOff>
    </xdr:from>
    <xdr:to>
      <xdr:col>72</xdr:col>
      <xdr:colOff>38100</xdr:colOff>
      <xdr:row>37</xdr:row>
      <xdr:rowOff>84822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75949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124235</xdr:rowOff>
    </xdr:from>
    <xdr:to>
      <xdr:col>67</xdr:col>
      <xdr:colOff>101600</xdr:colOff>
      <xdr:row>32</xdr:row>
      <xdr:rowOff>54385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4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70912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2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5048</xdr:rowOff>
    </xdr:from>
    <xdr:to>
      <xdr:col>85</xdr:col>
      <xdr:colOff>127000</xdr:colOff>
      <xdr:row>57</xdr:row>
      <xdr:rowOff>106050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777698"/>
          <a:ext cx="838200" cy="10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5048</xdr:rowOff>
    </xdr:from>
    <xdr:to>
      <xdr:col>81</xdr:col>
      <xdr:colOff>50800</xdr:colOff>
      <xdr:row>57</xdr:row>
      <xdr:rowOff>33133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7769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33133</xdr:rowOff>
    </xdr:from>
    <xdr:to>
      <xdr:col>76</xdr:col>
      <xdr:colOff>114300</xdr:colOff>
      <xdr:row>57</xdr:row>
      <xdr:rowOff>89375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05783"/>
          <a:ext cx="889000" cy="5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89375</xdr:rowOff>
    </xdr:from>
    <xdr:to>
      <xdr:col>71</xdr:col>
      <xdr:colOff>177800</xdr:colOff>
      <xdr:row>57</xdr:row>
      <xdr:rowOff>93287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62025"/>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55250</xdr:rowOff>
    </xdr:from>
    <xdr:to>
      <xdr:col>85</xdr:col>
      <xdr:colOff>177800</xdr:colOff>
      <xdr:row>57</xdr:row>
      <xdr:rowOff>156850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33677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125698</xdr:rowOff>
    </xdr:from>
    <xdr:to>
      <xdr:col>81</xdr:col>
      <xdr:colOff>101600</xdr:colOff>
      <xdr:row>57</xdr:row>
      <xdr:rowOff>55848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72375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5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153783</xdr:rowOff>
    </xdr:from>
    <xdr:to>
      <xdr:col>76</xdr:col>
      <xdr:colOff>165100</xdr:colOff>
      <xdr:row>57</xdr:row>
      <xdr:rowOff>83933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75060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38575</xdr:rowOff>
    </xdr:from>
    <xdr:to>
      <xdr:col>72</xdr:col>
      <xdr:colOff>38100</xdr:colOff>
      <xdr:row>57</xdr:row>
      <xdr:rowOff>140175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131302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0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42487</xdr:rowOff>
    </xdr:from>
    <xdr:to>
      <xdr:col>67</xdr:col>
      <xdr:colOff>101600</xdr:colOff>
      <xdr:row>57</xdr:row>
      <xdr:rowOff>144087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135214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0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96920</xdr:rowOff>
    </xdr:from>
    <xdr:to>
      <xdr:col>85</xdr:col>
      <xdr:colOff>127000</xdr:colOff>
      <xdr:row>79</xdr:row>
      <xdr:rowOff>98650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641470"/>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70413</xdr:rowOff>
    </xdr:from>
    <xdr:to>
      <xdr:col>81</xdr:col>
      <xdr:colOff>50800</xdr:colOff>
      <xdr:row>79</xdr:row>
      <xdr:rowOff>96920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14963"/>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70413</xdr:rowOff>
    </xdr:from>
    <xdr:to>
      <xdr:col>76</xdr:col>
      <xdr:colOff>114300</xdr:colOff>
      <xdr:row>79</xdr:row>
      <xdr:rowOff>96419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614963"/>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78828</xdr:rowOff>
    </xdr:from>
    <xdr:to>
      <xdr:col>71</xdr:col>
      <xdr:colOff>177800</xdr:colOff>
      <xdr:row>79</xdr:row>
      <xdr:rowOff>96419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23378"/>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47850</xdr:rowOff>
    </xdr:from>
    <xdr:to>
      <xdr:col>85</xdr:col>
      <xdr:colOff>177800</xdr:colOff>
      <xdr:row>79</xdr:row>
      <xdr:rowOff>149450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134227</xdr:rowOff>
    </xdr:from>
    <xdr:ext cx="313932"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0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46120</xdr:rowOff>
    </xdr:from>
    <xdr:to>
      <xdr:col>81</xdr:col>
      <xdr:colOff>101600</xdr:colOff>
      <xdr:row>79</xdr:row>
      <xdr:rowOff>147720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138847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8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19613</xdr:rowOff>
    </xdr:from>
    <xdr:to>
      <xdr:col>76</xdr:col>
      <xdr:colOff>165100</xdr:colOff>
      <xdr:row>79</xdr:row>
      <xdr:rowOff>121213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112340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65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45619</xdr:rowOff>
    </xdr:from>
    <xdr:to>
      <xdr:col>72</xdr:col>
      <xdr:colOff>38100</xdr:colOff>
      <xdr:row>79</xdr:row>
      <xdr:rowOff>147219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138346</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68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28028</xdr:rowOff>
    </xdr:from>
    <xdr:to>
      <xdr:col>67</xdr:col>
      <xdr:colOff>101600</xdr:colOff>
      <xdr:row>79</xdr:row>
      <xdr:rowOff>129628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120755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6214</xdr:rowOff>
    </xdr:from>
    <xdr:to>
      <xdr:col>85</xdr:col>
      <xdr:colOff>127000</xdr:colOff>
      <xdr:row>95</xdr:row>
      <xdr:rowOff>21661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293964"/>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6214</xdr:rowOff>
    </xdr:from>
    <xdr:to>
      <xdr:col>81</xdr:col>
      <xdr:colOff>50800</xdr:colOff>
      <xdr:row>95</xdr:row>
      <xdr:rowOff>77211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293964"/>
          <a:ext cx="8890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62971</xdr:rowOff>
    </xdr:from>
    <xdr:to>
      <xdr:col>76</xdr:col>
      <xdr:colOff>114300</xdr:colOff>
      <xdr:row>95</xdr:row>
      <xdr:rowOff>77211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350721"/>
          <a:ext cx="889000" cy="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14247</xdr:rowOff>
    </xdr:from>
    <xdr:to>
      <xdr:col>71</xdr:col>
      <xdr:colOff>177800</xdr:colOff>
      <xdr:row>95</xdr:row>
      <xdr:rowOff>62971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301997"/>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142311</xdr:rowOff>
    </xdr:from>
    <xdr:to>
      <xdr:col>85</xdr:col>
      <xdr:colOff>177800</xdr:colOff>
      <xdr:row>95</xdr:row>
      <xdr:rowOff>72461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2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120738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2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126864</xdr:rowOff>
    </xdr:from>
    <xdr:to>
      <xdr:col>81</xdr:col>
      <xdr:colOff>101600</xdr:colOff>
      <xdr:row>95</xdr:row>
      <xdr:rowOff>57014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2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48141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3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26411</xdr:rowOff>
    </xdr:from>
    <xdr:to>
      <xdr:col>76</xdr:col>
      <xdr:colOff>165100</xdr:colOff>
      <xdr:row>95</xdr:row>
      <xdr:rowOff>128011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3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119138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4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12171</xdr:rowOff>
    </xdr:from>
    <xdr:to>
      <xdr:col>72</xdr:col>
      <xdr:colOff>38100</xdr:colOff>
      <xdr:row>95</xdr:row>
      <xdr:rowOff>113771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2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104898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39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134897</xdr:rowOff>
    </xdr:from>
    <xdr:to>
      <xdr:col>67</xdr:col>
      <xdr:colOff>101600</xdr:colOff>
      <xdr:row>95</xdr:row>
      <xdr:rowOff>65047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2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56174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3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消防費は、昨年度と</a:t>
          </a:r>
          <a:r>
            <a:rPr kumimoji="1" lang="ja-JP" altLang="en-US" sz="1100" baseline="0">
              <a:solidFill>
                <a:schemeClr val="dk1"/>
              </a:solidFill>
              <a:effectLst/>
              <a:latin typeface="+mn-lt"/>
              <a:ea typeface="+mn-ea"/>
              <a:cs typeface="+mn-cs"/>
            </a:rPr>
            <a:t>同様に高止まりしており</a:t>
          </a:r>
          <a:r>
            <a:rPr kumimoji="1" lang="ja-JP" altLang="ja-JP" sz="1100" baseline="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48,848</a:t>
          </a:r>
          <a:r>
            <a:rPr kumimoji="1" lang="ja-JP" altLang="ja-JP" sz="1100" baseline="0">
              <a:solidFill>
                <a:schemeClr val="dk1"/>
              </a:solidFill>
              <a:effectLst/>
              <a:latin typeface="+mn-lt"/>
              <a:ea typeface="+mn-ea"/>
              <a:cs typeface="+mn-cs"/>
            </a:rPr>
            <a:t>円となっている。主な要因は、五戸消防庁舎建設事業に係る八戸市町村圏広域事務組合への負担金の増加である。</a:t>
          </a:r>
          <a:endParaRPr lang="ja-JP" altLang="ja-JP" sz="1400">
            <a:effectLst/>
          </a:endParaRPr>
        </a:p>
        <a:p>
          <a:r>
            <a:rPr kumimoji="1" lang="ja-JP" altLang="ja-JP" sz="1100" baseline="0">
              <a:solidFill>
                <a:schemeClr val="dk1"/>
              </a:solidFill>
              <a:effectLst/>
              <a:latin typeface="+mn-lt"/>
              <a:ea typeface="+mn-ea"/>
              <a:cs typeface="+mn-cs"/>
            </a:rPr>
            <a:t>　衛生費は、住民一人当たり</a:t>
          </a:r>
          <a:r>
            <a:rPr kumimoji="1" lang="en-US" altLang="ja-JP" sz="1100" baseline="0">
              <a:solidFill>
                <a:schemeClr val="dk1"/>
              </a:solidFill>
              <a:effectLst/>
              <a:latin typeface="+mn-lt"/>
              <a:ea typeface="+mn-ea"/>
              <a:cs typeface="+mn-cs"/>
            </a:rPr>
            <a:t>61,946</a:t>
          </a:r>
          <a:r>
            <a:rPr kumimoji="1" lang="ja-JP" altLang="ja-JP" sz="1100" baseline="0">
              <a:solidFill>
                <a:schemeClr val="dk1"/>
              </a:solidFill>
              <a:effectLst/>
              <a:latin typeface="+mn-lt"/>
              <a:ea typeface="+mn-ea"/>
              <a:cs typeface="+mn-cs"/>
            </a:rPr>
            <a:t>円となっており、類似団体内平均値より高い値である。主な要因は、病院事業会計への多額の基準外繰出によるものである。早期の病院事業会計の経営健全化に努める。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実質収支は黒字となっており、実質単年度収支についても黒字</a:t>
          </a:r>
          <a:r>
            <a:rPr kumimoji="1" lang="ja-JP" altLang="en-US" sz="1100">
              <a:solidFill>
                <a:schemeClr val="dk1"/>
              </a:solidFill>
              <a:effectLst/>
              <a:latin typeface="+mn-lt"/>
              <a:ea typeface="+mn-ea"/>
              <a:cs typeface="+mn-cs"/>
            </a:rPr>
            <a:t>になって</a:t>
          </a:r>
          <a:r>
            <a:rPr kumimoji="1" lang="ja-JP" altLang="ja-JP" sz="1100">
              <a:solidFill>
                <a:schemeClr val="dk1"/>
              </a:solidFill>
              <a:effectLst/>
              <a:latin typeface="+mn-lt"/>
              <a:ea typeface="+mn-ea"/>
              <a:cs typeface="+mn-cs"/>
            </a:rPr>
            <a:t>いる。財政調整基金残高は取崩し</a:t>
          </a:r>
          <a:r>
            <a:rPr kumimoji="1" lang="ja-JP" altLang="en-US" sz="1100">
              <a:solidFill>
                <a:schemeClr val="dk1"/>
              </a:solidFill>
              <a:effectLst/>
              <a:latin typeface="+mn-lt"/>
              <a:ea typeface="+mn-ea"/>
              <a:cs typeface="+mn-cs"/>
            </a:rPr>
            <a:t>を行わず</a:t>
          </a:r>
          <a:r>
            <a:rPr kumimoji="1" lang="ja-JP" altLang="ja-JP" sz="1100">
              <a:solidFill>
                <a:schemeClr val="dk1"/>
              </a:solidFill>
              <a:effectLst/>
              <a:latin typeface="+mn-lt"/>
              <a:ea typeface="+mn-ea"/>
              <a:cs typeface="+mn-cs"/>
            </a:rPr>
            <a:t>、歳出の精査により決算剰余金を積み立てることができ、増加となっている。</a:t>
          </a:r>
          <a:endParaRPr lang="ja-JP" altLang="ja-JP" sz="1400">
            <a:effectLst/>
          </a:endParaRPr>
        </a:p>
        <a:p>
          <a:r>
            <a:rPr kumimoji="1" lang="ja-JP" altLang="ja-JP" sz="1100">
              <a:solidFill>
                <a:schemeClr val="dk1"/>
              </a:solidFill>
              <a:effectLst/>
              <a:latin typeface="+mn-lt"/>
              <a:ea typeface="+mn-ea"/>
              <a:cs typeface="+mn-cs"/>
            </a:rPr>
            <a:t>　今後も、計画的な事業の実施により健全な財政運営につとめる。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病院事業において、新五戸総合病院改革プラン（平成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基づく取り組み及び一般会計からの支援の継続等を行ってきたが、赤字となっている。一般会計における病院事業への負担は、かなり大きく、財政を逼迫しているため、引き続き、新五戸総合病院改革プランに基づき早期の経営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4422_&#20116;&#2514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57.1</v>
          </cell>
          <cell r="CF51">
            <v>56.1</v>
          </cell>
          <cell r="CN51">
            <v>47.2</v>
          </cell>
          <cell r="CV51">
            <v>27.1</v>
          </cell>
        </row>
        <row r="53">
          <cell r="BX53">
            <v>55.4</v>
          </cell>
          <cell r="CF53">
            <v>55</v>
          </cell>
          <cell r="CN53">
            <v>57</v>
          </cell>
          <cell r="CV53">
            <v>59.3</v>
          </cell>
        </row>
        <row r="55">
          <cell r="AN55" t="str">
            <v>類似団体内平均値</v>
          </cell>
          <cell r="BX55">
            <v>37.200000000000003</v>
          </cell>
          <cell r="CF55">
            <v>24</v>
          </cell>
          <cell r="CN55">
            <v>19.8</v>
          </cell>
          <cell r="CV55">
            <v>19.8</v>
          </cell>
        </row>
        <row r="57">
          <cell r="BX57">
            <v>55.8</v>
          </cell>
          <cell r="CF57">
            <v>56.1</v>
          </cell>
          <cell r="CN57">
            <v>58.6</v>
          </cell>
          <cell r="CV57">
            <v>59.3</v>
          </cell>
        </row>
        <row r="72">
          <cell r="BP72" t="str">
            <v>H26</v>
          </cell>
          <cell r="BX72" t="str">
            <v>H27</v>
          </cell>
          <cell r="CF72" t="str">
            <v>H28</v>
          </cell>
          <cell r="CN72" t="str">
            <v>H29</v>
          </cell>
          <cell r="CV72" t="str">
            <v>H30</v>
          </cell>
        </row>
        <row r="73">
          <cell r="AN73" t="str">
            <v>当該団体値</v>
          </cell>
          <cell r="BP73">
            <v>65.599999999999994</v>
          </cell>
          <cell r="BX73">
            <v>57.1</v>
          </cell>
          <cell r="CF73">
            <v>56.1</v>
          </cell>
          <cell r="CN73">
            <v>47.2</v>
          </cell>
          <cell r="CV73">
            <v>27.1</v>
          </cell>
        </row>
        <row r="75">
          <cell r="BP75">
            <v>14.1</v>
          </cell>
          <cell r="BX75">
            <v>12.1</v>
          </cell>
          <cell r="CF75">
            <v>10.9</v>
          </cell>
          <cell r="CN75">
            <v>10.199999999999999</v>
          </cell>
          <cell r="CV75">
            <v>10</v>
          </cell>
        </row>
        <row r="77">
          <cell r="AN77" t="str">
            <v>類似団体内平均値</v>
          </cell>
          <cell r="BP77">
            <v>49.7</v>
          </cell>
          <cell r="BX77">
            <v>37.200000000000003</v>
          </cell>
          <cell r="CF77">
            <v>24</v>
          </cell>
          <cell r="CN77">
            <v>19.8</v>
          </cell>
          <cell r="CV77">
            <v>19.8</v>
          </cell>
        </row>
        <row r="79">
          <cell r="BP79">
            <v>11.2</v>
          </cell>
          <cell r="BX79">
            <v>10.1</v>
          </cell>
          <cell r="CF79">
            <v>9.1</v>
          </cell>
          <cell r="CN79">
            <v>8.9</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U28" workbookViewId="0">
      <selection activeCell="BW34" sqref="BW34:BX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9177495</v>
      </c>
      <c r="BO4" s="392"/>
      <c r="BP4" s="392"/>
      <c r="BQ4" s="392"/>
      <c r="BR4" s="392"/>
      <c r="BS4" s="392"/>
      <c r="BT4" s="392"/>
      <c r="BU4" s="393"/>
      <c r="BV4" s="391">
        <v>9614897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3.7</v>
      </c>
      <c r="CU4" s="398"/>
      <c r="CV4" s="398"/>
      <c r="CW4" s="398"/>
      <c r="CX4" s="398"/>
      <c r="CY4" s="398"/>
      <c r="CZ4" s="398"/>
      <c r="DA4" s="399"/>
      <c r="DB4" s="397">
        <v>4.8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8952144</v>
      </c>
      <c r="BO5" s="429"/>
      <c r="BP5" s="429"/>
      <c r="BQ5" s="429"/>
      <c r="BR5" s="429"/>
      <c r="BS5" s="429"/>
      <c r="BT5" s="429"/>
      <c r="BU5" s="430"/>
      <c r="BV5" s="428">
        <v>9320065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88.3</v>
      </c>
      <c r="CU5" s="426"/>
      <c r="CV5" s="426"/>
      <c r="CW5" s="426"/>
      <c r="CX5" s="426"/>
      <c r="CY5" s="426"/>
      <c r="CZ5" s="426"/>
      <c r="DA5" s="427"/>
      <c r="DB5" s="425">
        <v>85.7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225351</v>
      </c>
      <c r="BO6" s="429"/>
      <c r="BP6" s="429"/>
      <c r="BQ6" s="429"/>
      <c r="BR6" s="429"/>
      <c r="BS6" s="429"/>
      <c r="BT6" s="429"/>
      <c r="BU6" s="430"/>
      <c r="BV6" s="428">
        <v>294832</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92.1</v>
      </c>
      <c r="CU6" s="466"/>
      <c r="CV6" s="466"/>
      <c r="CW6" s="466"/>
      <c r="CX6" s="466"/>
      <c r="CY6" s="466"/>
      <c r="CZ6" s="466"/>
      <c r="DA6" s="467"/>
      <c r="DB6" s="465">
        <v>89.5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3814</v>
      </c>
      <c r="BO7" s="429"/>
      <c r="BP7" s="429"/>
      <c r="BQ7" s="429"/>
      <c r="BR7" s="429"/>
      <c r="BS7" s="429"/>
      <c r="BT7" s="429"/>
      <c r="BU7" s="430"/>
      <c r="BV7" s="428">
        <v>459</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6037604</v>
      </c>
      <c r="CU7" s="429"/>
      <c r="CV7" s="429"/>
      <c r="CW7" s="429"/>
      <c r="CX7" s="429"/>
      <c r="CY7" s="429"/>
      <c r="CZ7" s="429"/>
      <c r="DA7" s="430"/>
      <c r="DB7" s="428">
        <v>6144518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221537</v>
      </c>
      <c r="BO8" s="429"/>
      <c r="BP8" s="429"/>
      <c r="BQ8" s="429"/>
      <c r="BR8" s="429"/>
      <c r="BS8" s="429"/>
      <c r="BT8" s="429"/>
      <c r="BU8" s="430"/>
      <c r="BV8" s="428">
        <v>294373</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0.28000000000000003</v>
      </c>
      <c r="CU8" s="469"/>
      <c r="CV8" s="469"/>
      <c r="CW8" s="469"/>
      <c r="CX8" s="469"/>
      <c r="CY8" s="469"/>
      <c r="CZ8" s="469"/>
      <c r="DA8" s="470"/>
      <c r="DB8" s="468">
        <v>0.28000000000000003</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17433</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94</v>
      </c>
      <c r="AV9" s="461"/>
      <c r="AW9" s="461"/>
      <c r="AX9" s="461"/>
      <c r="AY9" s="462" t="s">
        <v>117</v>
      </c>
      <c r="AZ9" s="463"/>
      <c r="BA9" s="463"/>
      <c r="BB9" s="463"/>
      <c r="BC9" s="463"/>
      <c r="BD9" s="463"/>
      <c r="BE9" s="463"/>
      <c r="BF9" s="463"/>
      <c r="BG9" s="463"/>
      <c r="BH9" s="463"/>
      <c r="BI9" s="463"/>
      <c r="BJ9" s="463"/>
      <c r="BK9" s="463"/>
      <c r="BL9" s="463"/>
      <c r="BM9" s="464"/>
      <c r="BN9" s="428">
        <v>-72836</v>
      </c>
      <c r="BO9" s="429"/>
      <c r="BP9" s="429"/>
      <c r="BQ9" s="429"/>
      <c r="BR9" s="429"/>
      <c r="BS9" s="429"/>
      <c r="BT9" s="429"/>
      <c r="BU9" s="430"/>
      <c r="BV9" s="428">
        <v>98552</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16.8</v>
      </c>
      <c r="CU9" s="426"/>
      <c r="CV9" s="426"/>
      <c r="CW9" s="426"/>
      <c r="CX9" s="426"/>
      <c r="CY9" s="426"/>
      <c r="CZ9" s="426"/>
      <c r="DA9" s="427"/>
      <c r="DB9" s="425">
        <v>16.600000000000001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18712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150413</v>
      </c>
      <c r="BO10" s="429"/>
      <c r="BP10" s="429"/>
      <c r="BQ10" s="429"/>
      <c r="BR10" s="429"/>
      <c r="BS10" s="429"/>
      <c r="BT10" s="429"/>
      <c r="BU10" s="430"/>
      <c r="BV10" s="428">
        <v>168</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94</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17306</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94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33639</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17249</v>
      </c>
      <c r="S13" s="510"/>
      <c r="T13" s="510"/>
      <c r="U13" s="510"/>
      <c r="V13" s="511"/>
      <c r="W13" s="444" t="s">
        <v>139</v>
      </c>
      <c r="X13" s="445"/>
      <c r="Y13" s="445"/>
      <c r="Z13" s="445"/>
      <c r="AA13" s="445"/>
      <c r="AB13" s="435"/>
      <c r="AC13" s="479">
        <v>2069</v>
      </c>
      <c r="AD13" s="480"/>
      <c r="AE13" s="480"/>
      <c r="AF13" s="480"/>
      <c r="AG13" s="519"/>
      <c r="AH13" s="479">
        <v>2117</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77577</v>
      </c>
      <c r="BO13" s="429"/>
      <c r="BP13" s="429"/>
      <c r="BQ13" s="429"/>
      <c r="BR13" s="429"/>
      <c r="BS13" s="429"/>
      <c r="BT13" s="429"/>
      <c r="BU13" s="430"/>
      <c r="BV13" s="428">
        <v>65081</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10</v>
      </c>
      <c r="CU13" s="426"/>
      <c r="CV13" s="426"/>
      <c r="CW13" s="426"/>
      <c r="CX13" s="426"/>
      <c r="CY13" s="426"/>
      <c r="CZ13" s="426"/>
      <c r="DA13" s="427"/>
      <c r="DB13" s="425">
        <v>10.199999999999999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17627</v>
      </c>
      <c r="S14" s="510"/>
      <c r="T14" s="510"/>
      <c r="U14" s="510"/>
      <c r="V14" s="511"/>
      <c r="W14" s="418"/>
      <c r="X14" s="419"/>
      <c r="Y14" s="419"/>
      <c r="Z14" s="419"/>
      <c r="AA14" s="419"/>
      <c r="AB14" s="408"/>
      <c r="AC14" s="512">
        <v>23</v>
      </c>
      <c r="AD14" s="513"/>
      <c r="AE14" s="513"/>
      <c r="AF14" s="513"/>
      <c r="AG14" s="514"/>
      <c r="AH14" s="512">
        <v>22.8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27.1</v>
      </c>
      <c r="CU14" s="524"/>
      <c r="CV14" s="524"/>
      <c r="CW14" s="524"/>
      <c r="CX14" s="524"/>
      <c r="CY14" s="524"/>
      <c r="CZ14" s="524"/>
      <c r="DA14" s="525"/>
      <c r="DB14" s="523">
        <v>47.2</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17576</v>
      </c>
      <c r="S15" s="510"/>
      <c r="T15" s="510"/>
      <c r="U15" s="510"/>
      <c r="V15" s="511"/>
      <c r="W15" s="444" t="s">
        <v>147</v>
      </c>
      <c r="X15" s="445"/>
      <c r="Y15" s="445"/>
      <c r="Z15" s="445"/>
      <c r="AA15" s="445"/>
      <c r="AB15" s="435"/>
      <c r="AC15" s="479">
        <v>2344</v>
      </c>
      <c r="AD15" s="480"/>
      <c r="AE15" s="480"/>
      <c r="AF15" s="480"/>
      <c r="AG15" s="519"/>
      <c r="AH15" s="479">
        <v>2506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1552297</v>
      </c>
      <c r="BO15" s="392"/>
      <c r="BP15" s="392"/>
      <c r="BQ15" s="392"/>
      <c r="BR15" s="392"/>
      <c r="BS15" s="392"/>
      <c r="BT15" s="392"/>
      <c r="BU15" s="393"/>
      <c r="BV15" s="391">
        <v>1524520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26</v>
      </c>
      <c r="AD16" s="513"/>
      <c r="AE16" s="513"/>
      <c r="AF16" s="513"/>
      <c r="AG16" s="514"/>
      <c r="AH16" s="512">
        <v>27</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5314802</v>
      </c>
      <c r="BO16" s="429"/>
      <c r="BP16" s="429"/>
      <c r="BQ16" s="429"/>
      <c r="BR16" s="429"/>
      <c r="BS16" s="429"/>
      <c r="BT16" s="429"/>
      <c r="BU16" s="430"/>
      <c r="BV16" s="428">
        <v>5365215</v>
      </c>
      <c r="BW16" s="429"/>
      <c r="BX16" s="429"/>
      <c r="BY16" s="429"/>
      <c r="BZ16" s="429"/>
      <c r="CA16" s="429"/>
      <c r="CB16" s="429"/>
      <c r="CC16" s="430"/>
      <c r="CD16" s="200"/>
      <c r="CE16" s="535" t="s">
        <v>153</v>
      </c>
      <c r="CF16" s="535"/>
      <c r="CG16" s="535"/>
      <c r="CH16" s="535"/>
      <c r="CI16" s="535"/>
      <c r="CJ16" s="535"/>
      <c r="CK16" s="535"/>
      <c r="CL16" s="535"/>
      <c r="CM16" s="535"/>
      <c r="CN16" s="535"/>
      <c r="CO16" s="535"/>
      <c r="CP16" s="535"/>
      <c r="CQ16" s="535"/>
      <c r="CR16" s="535"/>
      <c r="CS16" s="536"/>
      <c r="CT16" s="425">
        <v>3.3</v>
      </c>
      <c r="CU16" s="426"/>
      <c r="CV16" s="426"/>
      <c r="CW16" s="426"/>
      <c r="CX16" s="426"/>
      <c r="CY16" s="426"/>
      <c r="CZ16" s="426"/>
      <c r="DA16" s="427"/>
      <c r="DB16" s="425">
        <v>5.8</v>
      </c>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4594</v>
      </c>
      <c r="AD17" s="480"/>
      <c r="AE17" s="480"/>
      <c r="AF17" s="480"/>
      <c r="AG17" s="519"/>
      <c r="AH17" s="479">
        <v>4672</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1947348</v>
      </c>
      <c r="BO17" s="429"/>
      <c r="BP17" s="429"/>
      <c r="BQ17" s="429"/>
      <c r="BR17" s="429"/>
      <c r="BS17" s="429"/>
      <c r="BT17" s="429"/>
      <c r="BU17" s="430"/>
      <c r="BV17" s="428">
        <v>1912663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177.67</v>
      </c>
      <c r="M18" s="541"/>
      <c r="N18" s="541"/>
      <c r="O18" s="541"/>
      <c r="P18" s="541"/>
      <c r="Q18" s="541"/>
      <c r="R18" s="542"/>
      <c r="S18" s="542"/>
      <c r="T18" s="542"/>
      <c r="U18" s="542"/>
      <c r="V18" s="543"/>
      <c r="W18" s="446"/>
      <c r="X18" s="447"/>
      <c r="Y18" s="447"/>
      <c r="Z18" s="447"/>
      <c r="AA18" s="447"/>
      <c r="AB18" s="438"/>
      <c r="AC18" s="544">
        <v>51</v>
      </c>
      <c r="AD18" s="545"/>
      <c r="AE18" s="545"/>
      <c r="AF18" s="545"/>
      <c r="AG18" s="546"/>
      <c r="AH18" s="544">
        <v>50.3</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5342959</v>
      </c>
      <c r="BO18" s="429"/>
      <c r="BP18" s="429"/>
      <c r="BQ18" s="429"/>
      <c r="BR18" s="429"/>
      <c r="BS18" s="429"/>
      <c r="BT18" s="429"/>
      <c r="BU18" s="430"/>
      <c r="BV18" s="428">
        <v>5317131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98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6563052</v>
      </c>
      <c r="BO19" s="429"/>
      <c r="BP19" s="429"/>
      <c r="BQ19" s="429"/>
      <c r="BR19" s="429"/>
      <c r="BS19" s="429"/>
      <c r="BT19" s="429"/>
      <c r="BU19" s="430"/>
      <c r="BV19" s="428">
        <v>6824767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6123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11172314</v>
      </c>
      <c r="BO23" s="429"/>
      <c r="BP23" s="429"/>
      <c r="BQ23" s="429"/>
      <c r="BR23" s="429"/>
      <c r="BS23" s="429"/>
      <c r="BT23" s="429"/>
      <c r="BU23" s="430"/>
      <c r="BV23" s="428">
        <v>11163198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7680</v>
      </c>
      <c r="R24" s="480"/>
      <c r="S24" s="480"/>
      <c r="T24" s="480"/>
      <c r="U24" s="480"/>
      <c r="V24" s="519"/>
      <c r="W24" s="578"/>
      <c r="X24" s="566"/>
      <c r="Y24" s="567"/>
      <c r="Z24" s="478" t="s">
        <v>172</v>
      </c>
      <c r="AA24" s="458"/>
      <c r="AB24" s="458"/>
      <c r="AC24" s="458"/>
      <c r="AD24" s="458"/>
      <c r="AE24" s="458"/>
      <c r="AF24" s="458"/>
      <c r="AG24" s="459"/>
      <c r="AH24" s="479">
        <v>136</v>
      </c>
      <c r="AI24" s="480"/>
      <c r="AJ24" s="480"/>
      <c r="AK24" s="480"/>
      <c r="AL24" s="519"/>
      <c r="AM24" s="479">
        <v>394128</v>
      </c>
      <c r="AN24" s="480"/>
      <c r="AO24" s="480"/>
      <c r="AP24" s="480"/>
      <c r="AQ24" s="480"/>
      <c r="AR24" s="519"/>
      <c r="AS24" s="479">
        <v>2898</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9352344</v>
      </c>
      <c r="BO24" s="429"/>
      <c r="BP24" s="429"/>
      <c r="BQ24" s="429"/>
      <c r="BR24" s="429"/>
      <c r="BS24" s="429"/>
      <c r="BT24" s="429"/>
      <c r="BU24" s="430"/>
      <c r="BV24" s="428">
        <v>9024906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6090</v>
      </c>
      <c r="R25" s="480"/>
      <c r="S25" s="480"/>
      <c r="T25" s="480"/>
      <c r="U25" s="480"/>
      <c r="V25" s="519"/>
      <c r="W25" s="578"/>
      <c r="X25" s="566"/>
      <c r="Y25" s="567"/>
      <c r="Z25" s="478" t="s">
        <v>175</v>
      </c>
      <c r="AA25" s="458"/>
      <c r="AB25" s="458"/>
      <c r="AC25" s="458"/>
      <c r="AD25" s="458"/>
      <c r="AE25" s="458"/>
      <c r="AF25" s="458"/>
      <c r="AG25" s="459"/>
      <c r="AH25" s="479" t="s">
        <v>137</v>
      </c>
      <c r="AI25" s="480"/>
      <c r="AJ25" s="480"/>
      <c r="AK25" s="480"/>
      <c r="AL25" s="519"/>
      <c r="AM25" s="479" t="s">
        <v>137</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28616</v>
      </c>
      <c r="BO25" s="392"/>
      <c r="BP25" s="392"/>
      <c r="BQ25" s="392"/>
      <c r="BR25" s="392"/>
      <c r="BS25" s="392"/>
      <c r="BT25" s="392"/>
      <c r="BU25" s="393"/>
      <c r="BV25" s="391">
        <v>154544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5610</v>
      </c>
      <c r="R26" s="480"/>
      <c r="S26" s="480"/>
      <c r="T26" s="480"/>
      <c r="U26" s="480"/>
      <c r="V26" s="519"/>
      <c r="W26" s="578"/>
      <c r="X26" s="566"/>
      <c r="Y26" s="567"/>
      <c r="Z26" s="478" t="s">
        <v>179</v>
      </c>
      <c r="AA26" s="588"/>
      <c r="AB26" s="588"/>
      <c r="AC26" s="588"/>
      <c r="AD26" s="588"/>
      <c r="AE26" s="588"/>
      <c r="AF26" s="588"/>
      <c r="AG26" s="589"/>
      <c r="AH26" s="479">
        <v>10</v>
      </c>
      <c r="AI26" s="480"/>
      <c r="AJ26" s="480"/>
      <c r="AK26" s="480"/>
      <c r="AL26" s="519"/>
      <c r="AM26" s="479">
        <v>28820</v>
      </c>
      <c r="AN26" s="480"/>
      <c r="AO26" s="480"/>
      <c r="AP26" s="480"/>
      <c r="AQ26" s="480"/>
      <c r="AR26" s="519"/>
      <c r="AS26" s="479">
        <v>2882</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181</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2840</v>
      </c>
      <c r="R27" s="480"/>
      <c r="S27" s="480"/>
      <c r="T27" s="480"/>
      <c r="U27" s="480"/>
      <c r="V27" s="519"/>
      <c r="W27" s="578"/>
      <c r="X27" s="566"/>
      <c r="Y27" s="567"/>
      <c r="Z27" s="478" t="s">
        <v>183</v>
      </c>
      <c r="AA27" s="458"/>
      <c r="AB27" s="458"/>
      <c r="AC27" s="458"/>
      <c r="AD27" s="458"/>
      <c r="AE27" s="458"/>
      <c r="AF27" s="458"/>
      <c r="AG27" s="459"/>
      <c r="AH27" s="479" t="s">
        <v>181</v>
      </c>
      <c r="AI27" s="480"/>
      <c r="AJ27" s="480"/>
      <c r="AK27" s="480"/>
      <c r="AL27" s="519"/>
      <c r="AM27" s="479" t="s">
        <v>137</v>
      </c>
      <c r="AN27" s="480"/>
      <c r="AO27" s="480"/>
      <c r="AP27" s="480"/>
      <c r="AQ27" s="480"/>
      <c r="AR27" s="519"/>
      <c r="AS27" s="479" t="s">
        <v>137</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145753</v>
      </c>
      <c r="BO27" s="602"/>
      <c r="BP27" s="602"/>
      <c r="BQ27" s="602"/>
      <c r="BR27" s="602"/>
      <c r="BS27" s="602"/>
      <c r="BT27" s="602"/>
      <c r="BU27" s="603"/>
      <c r="BV27" s="601">
        <v>145738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2410</v>
      </c>
      <c r="R28" s="480"/>
      <c r="S28" s="480"/>
      <c r="T28" s="480"/>
      <c r="U28" s="480"/>
      <c r="V28" s="519"/>
      <c r="W28" s="578"/>
      <c r="X28" s="566"/>
      <c r="Y28" s="567"/>
      <c r="Z28" s="478" t="s">
        <v>186</v>
      </c>
      <c r="AA28" s="458"/>
      <c r="AB28" s="458"/>
      <c r="AC28" s="458"/>
      <c r="AD28" s="458"/>
      <c r="AE28" s="458"/>
      <c r="AF28" s="458"/>
      <c r="AG28" s="459"/>
      <c r="AH28" s="479" t="s">
        <v>181</v>
      </c>
      <c r="AI28" s="480"/>
      <c r="AJ28" s="480"/>
      <c r="AK28" s="480"/>
      <c r="AL28" s="519"/>
      <c r="AM28" s="479" t="s">
        <v>137</v>
      </c>
      <c r="AN28" s="480"/>
      <c r="AO28" s="480"/>
      <c r="AP28" s="480"/>
      <c r="AQ28" s="480"/>
      <c r="AR28" s="519"/>
      <c r="AS28" s="479" t="s">
        <v>181</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2136348</v>
      </c>
      <c r="BO28" s="392"/>
      <c r="BP28" s="392"/>
      <c r="BQ28" s="392"/>
      <c r="BR28" s="392"/>
      <c r="BS28" s="392"/>
      <c r="BT28" s="392"/>
      <c r="BU28" s="393"/>
      <c r="BV28" s="391">
        <v>1985935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16</v>
      </c>
      <c r="M29" s="480"/>
      <c r="N29" s="480"/>
      <c r="O29" s="480"/>
      <c r="P29" s="519"/>
      <c r="Q29" s="479">
        <v>2260</v>
      </c>
      <c r="R29" s="480"/>
      <c r="S29" s="480"/>
      <c r="T29" s="480"/>
      <c r="U29" s="480"/>
      <c r="V29" s="519"/>
      <c r="W29" s="579"/>
      <c r="X29" s="580"/>
      <c r="Y29" s="581"/>
      <c r="Z29" s="478" t="s">
        <v>189</v>
      </c>
      <c r="AA29" s="458"/>
      <c r="AB29" s="458"/>
      <c r="AC29" s="458"/>
      <c r="AD29" s="458"/>
      <c r="AE29" s="458"/>
      <c r="AF29" s="458"/>
      <c r="AG29" s="459"/>
      <c r="AH29" s="479">
        <v>136</v>
      </c>
      <c r="AI29" s="480"/>
      <c r="AJ29" s="480"/>
      <c r="AK29" s="480"/>
      <c r="AL29" s="519"/>
      <c r="AM29" s="479">
        <v>394128</v>
      </c>
      <c r="AN29" s="480"/>
      <c r="AO29" s="480"/>
      <c r="AP29" s="480"/>
      <c r="AQ29" s="480"/>
      <c r="AR29" s="519"/>
      <c r="AS29" s="479">
        <v>2898</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589383</v>
      </c>
      <c r="BO29" s="429"/>
      <c r="BP29" s="429"/>
      <c r="BQ29" s="429"/>
      <c r="BR29" s="429"/>
      <c r="BS29" s="429"/>
      <c r="BT29" s="429"/>
      <c r="BU29" s="430"/>
      <c r="BV29" s="428">
        <v>429334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1396508</v>
      </c>
      <c r="BO30" s="602"/>
      <c r="BP30" s="602"/>
      <c r="BQ30" s="602"/>
      <c r="BR30" s="602"/>
      <c r="BS30" s="602"/>
      <c r="BT30" s="602"/>
      <c r="BU30" s="603"/>
      <c r="BV30" s="601">
        <v>1246075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199</v>
      </c>
      <c r="X33" s="417"/>
      <c r="Y33" s="417"/>
      <c r="Z33" s="417"/>
      <c r="AA33" s="417"/>
      <c r="AB33" s="417"/>
      <c r="AC33" s="417"/>
      <c r="AD33" s="417"/>
      <c r="AE33" s="417"/>
      <c r="AF33" s="417"/>
      <c r="AG33" s="417"/>
      <c r="AH33" s="417"/>
      <c r="AI33" s="417"/>
      <c r="AJ33" s="417"/>
      <c r="AK33" s="417"/>
      <c r="AL33" s="215"/>
      <c r="AM33" s="452" t="s">
        <v>201</v>
      </c>
      <c r="AN33" s="452"/>
      <c r="AO33" s="417" t="s">
        <v>199</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200</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五戸町国民健康保険特別会計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五戸町病院事業会計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五戸町下水道事業特別会計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八戸圏域水道企業団</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五戸町スポーツ振興公社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五戸町ケーブルテレビ事業特別会計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五戸町介護保険特別会計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五戸町農業集落排水処理施設事業特別会計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八戸地域広域市町村圏事務組合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五戸町後期高齢者医療特別会計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IF('各会計、関係団体の財政状況及び健全化判断比率'!B34="","",'各会計、関係団体の財政状況及び健全化判断比率'!B34)</f>
        <v>五戸町簡易水道事業特別会計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十和田地域広域事務組合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IF('各会計、関係団体の財政状況及び健全化判断比率'!B35="","",'各会計、関係団体の財政状況及び健全化判断比率'!B35)</f>
        <v>五戸町住宅用地造成事業等特別会計</v>
      </c>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十和田地区環境整備事務組合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田子高原広域事務組合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青森県市町村総合事務組合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青森県市町村職員退職手当組合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18</v>
      </c>
      <c r="BX41" s="614"/>
      <c r="BY41" s="615" t="str">
        <f>IF('各会計、関係団体の財政状況及び健全化判断比率'!B75="","",'各会計、関係団体の財政状況及び健全化判断比率'!B75)</f>
        <v>青森県交通災害共済組合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19</v>
      </c>
      <c r="BX42" s="614"/>
      <c r="BY42" s="615" t="str">
        <f>IF('各会計、関係団体の財政状況及び健全化判断比率'!B76="","",'各会計、関係団体の財政状況及び健全化判断比率'!B76)</f>
        <v>青森県後期高齢者医療広域連合（一般会計）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20</v>
      </c>
      <c r="BX43" s="614"/>
      <c r="BY43" s="615" t="str">
        <f>IF('各会計、関係団体の財政状況及び健全化判断比率'!B77="","",'各会計、関係団体の財政状況及び健全化判断比率'!B77)</f>
        <v>青森県後期高齢者医療広域連合（特別会計）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IexaPGYL3OvvgRckZF5NUcph16k2C6vEHF70qMpraxra6JLY5V6HypbfAIiro8vU5U1THqiPyMiV2wPwhq42A==" saltValue="6A30pn0F+SmZBgCDBHzm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9" t="s">
        <v>555</v>
      </c>
      <c r="D34" s="1209"/>
      <c r="E34" s="1210"/>
      <c r="F34" s="32">
        <v>0.01</v>
      </c>
      <c r="G34" s="33">
        <v>0.01</v>
      </c>
      <c r="H34" s="33">
        <v>0.17</v>
      </c>
      <c r="I34" s="33" t="s">
        <v>556</v>
      </c>
      <c r="J34" s="34" t="s">
        <v>557</v>
      </c>
      <c r="K34" s="22"/>
      <c r="L34" s="22"/>
      <c r="M34" s="22"/>
      <c r="N34" s="22"/>
      <c r="O34" s="22"/>
      <c r="P34" s="22"/>
    </row>
    <row r="35" spans="1:16" ht="39" customHeight="1" x14ac:dyDescent="0.15">
      <c r="A35" s="22"/>
      <c r="B35" s="35"/>
      <c r="C35" s="1203" t="s">
        <v>558</v>
      </c>
      <c r="D35" s="1204"/>
      <c r="E35" s="1205"/>
      <c r="F35" s="36">
        <v>4.6399999999999997</v>
      </c>
      <c r="G35" s="37">
        <v>4.34</v>
      </c>
      <c r="H35" s="37">
        <v>3.11</v>
      </c>
      <c r="I35" s="37">
        <v>4.7699999999999996</v>
      </c>
      <c r="J35" s="38">
        <v>3.63</v>
      </c>
      <c r="K35" s="22"/>
      <c r="L35" s="22"/>
      <c r="M35" s="22"/>
      <c r="N35" s="22"/>
      <c r="O35" s="22"/>
      <c r="P35" s="22"/>
    </row>
    <row r="36" spans="1:16" ht="39" customHeight="1" x14ac:dyDescent="0.15">
      <c r="A36" s="22"/>
      <c r="B36" s="35"/>
      <c r="C36" s="1203" t="s">
        <v>559</v>
      </c>
      <c r="D36" s="1204"/>
      <c r="E36" s="1205"/>
      <c r="F36" s="36">
        <v>1.85</v>
      </c>
      <c r="G36" s="37">
        <v>1.63</v>
      </c>
      <c r="H36" s="37">
        <v>2.39</v>
      </c>
      <c r="I36" s="37">
        <v>2.29</v>
      </c>
      <c r="J36" s="38">
        <v>2.88</v>
      </c>
      <c r="K36" s="22"/>
      <c r="L36" s="22"/>
      <c r="M36" s="22"/>
      <c r="N36" s="22"/>
      <c r="O36" s="22"/>
      <c r="P36" s="22"/>
    </row>
    <row r="37" spans="1:16" ht="39" customHeight="1" x14ac:dyDescent="0.15">
      <c r="A37" s="22"/>
      <c r="B37" s="35"/>
      <c r="C37" s="1203" t="s">
        <v>560</v>
      </c>
      <c r="D37" s="1204"/>
      <c r="E37" s="1205"/>
      <c r="F37" s="36">
        <v>1.71</v>
      </c>
      <c r="G37" s="37">
        <v>1.6</v>
      </c>
      <c r="H37" s="37">
        <v>2.09</v>
      </c>
      <c r="I37" s="37">
        <v>2.31</v>
      </c>
      <c r="J37" s="38">
        <v>0.86</v>
      </c>
      <c r="K37" s="22"/>
      <c r="L37" s="22"/>
      <c r="M37" s="22"/>
      <c r="N37" s="22"/>
      <c r="O37" s="22"/>
      <c r="P37" s="22"/>
    </row>
    <row r="38" spans="1:16" ht="39" customHeight="1" x14ac:dyDescent="0.15">
      <c r="A38" s="22"/>
      <c r="B38" s="35"/>
      <c r="C38" s="1203" t="s">
        <v>561</v>
      </c>
      <c r="D38" s="1204"/>
      <c r="E38" s="1205"/>
      <c r="F38" s="36">
        <v>0.19</v>
      </c>
      <c r="G38" s="37">
        <v>0.16</v>
      </c>
      <c r="H38" s="37">
        <v>0.11</v>
      </c>
      <c r="I38" s="37">
        <v>0.12</v>
      </c>
      <c r="J38" s="38">
        <v>0.19</v>
      </c>
      <c r="K38" s="22"/>
      <c r="L38" s="22"/>
      <c r="M38" s="22"/>
      <c r="N38" s="22"/>
      <c r="O38" s="22"/>
      <c r="P38" s="22"/>
    </row>
    <row r="39" spans="1:16" ht="39" customHeight="1" x14ac:dyDescent="0.15">
      <c r="A39" s="22"/>
      <c r="B39" s="35"/>
      <c r="C39" s="1203" t="s">
        <v>562</v>
      </c>
      <c r="D39" s="1204"/>
      <c r="E39" s="1205"/>
      <c r="F39" s="36">
        <v>0.03</v>
      </c>
      <c r="G39" s="37">
        <v>0.06</v>
      </c>
      <c r="H39" s="37">
        <v>0.06</v>
      </c>
      <c r="I39" s="37">
        <v>0.05</v>
      </c>
      <c r="J39" s="38">
        <v>7.0000000000000007E-2</v>
      </c>
      <c r="K39" s="22"/>
      <c r="L39" s="22"/>
      <c r="M39" s="22"/>
      <c r="N39" s="22"/>
      <c r="O39" s="22"/>
      <c r="P39" s="22"/>
    </row>
    <row r="40" spans="1:16" ht="39" customHeight="1" x14ac:dyDescent="0.15">
      <c r="A40" s="22"/>
      <c r="B40" s="35"/>
      <c r="C40" s="1203" t="s">
        <v>563</v>
      </c>
      <c r="D40" s="1204"/>
      <c r="E40" s="1205"/>
      <c r="F40" s="36">
        <v>0.02</v>
      </c>
      <c r="G40" s="37">
        <v>0.04</v>
      </c>
      <c r="H40" s="37">
        <v>0.04</v>
      </c>
      <c r="I40" s="37">
        <v>0.01</v>
      </c>
      <c r="J40" s="38">
        <v>0.05</v>
      </c>
      <c r="K40" s="22"/>
      <c r="L40" s="22"/>
      <c r="M40" s="22"/>
      <c r="N40" s="22"/>
      <c r="O40" s="22"/>
      <c r="P40" s="22"/>
    </row>
    <row r="41" spans="1:16" ht="39" customHeight="1" x14ac:dyDescent="0.15">
      <c r="A41" s="22"/>
      <c r="B41" s="35"/>
      <c r="C41" s="1203" t="s">
        <v>564</v>
      </c>
      <c r="D41" s="1204"/>
      <c r="E41" s="1205"/>
      <c r="F41" s="36">
        <v>0.02</v>
      </c>
      <c r="G41" s="37">
        <v>0.02</v>
      </c>
      <c r="H41" s="37">
        <v>0.02</v>
      </c>
      <c r="I41" s="37">
        <v>0.03</v>
      </c>
      <c r="J41" s="38">
        <v>0.04</v>
      </c>
      <c r="K41" s="22"/>
      <c r="L41" s="22"/>
      <c r="M41" s="22"/>
      <c r="N41" s="22"/>
      <c r="O41" s="22"/>
      <c r="P41" s="22"/>
    </row>
    <row r="42" spans="1:16" ht="39" customHeight="1" x14ac:dyDescent="0.15">
      <c r="A42" s="22"/>
      <c r="B42" s="39"/>
      <c r="C42" s="1203" t="s">
        <v>565</v>
      </c>
      <c r="D42" s="1204"/>
      <c r="E42" s="1205"/>
      <c r="F42" s="36" t="s">
        <v>507</v>
      </c>
      <c r="G42" s="37" t="s">
        <v>507</v>
      </c>
      <c r="H42" s="37" t="s">
        <v>507</v>
      </c>
      <c r="I42" s="37" t="s">
        <v>507</v>
      </c>
      <c r="J42" s="38" t="s">
        <v>507</v>
      </c>
      <c r="K42" s="22"/>
      <c r="L42" s="22"/>
      <c r="M42" s="22"/>
      <c r="N42" s="22"/>
      <c r="O42" s="22"/>
      <c r="P42" s="22"/>
    </row>
    <row r="43" spans="1:16" ht="39" customHeight="1" thickBot="1" x14ac:dyDescent="0.2">
      <c r="A43" s="22"/>
      <c r="B43" s="40"/>
      <c r="C43" s="1206" t="s">
        <v>566</v>
      </c>
      <c r="D43" s="1207"/>
      <c r="E43" s="1208"/>
      <c r="F43" s="41">
        <v>0.05</v>
      </c>
      <c r="G43" s="42">
        <v>0.06</v>
      </c>
      <c r="H43" s="42">
        <v>0.08</v>
      </c>
      <c r="I43" s="42">
        <v>0.09</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D85u7DrTFUIs0fv5bZ+NMD/wbC81Pi64KQ1FWLUTA6LNqsA+F/0AZxibR2YrheZMuatoi9fRRokAGt6s2GBJw==" saltValue="fLlygkEZc+C0tY4uIJ3c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1245</v>
      </c>
      <c r="L45" s="60">
        <v>1173</v>
      </c>
      <c r="M45" s="60">
        <v>1140</v>
      </c>
      <c r="N45" s="60">
        <v>1193</v>
      </c>
      <c r="O45" s="61">
        <v>1155</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507</v>
      </c>
      <c r="L46" s="64" t="s">
        <v>507</v>
      </c>
      <c r="M46" s="64" t="s">
        <v>507</v>
      </c>
      <c r="N46" s="64" t="s">
        <v>507</v>
      </c>
      <c r="O46" s="65" t="s">
        <v>507</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507</v>
      </c>
      <c r="L47" s="64" t="s">
        <v>507</v>
      </c>
      <c r="M47" s="64" t="s">
        <v>507</v>
      </c>
      <c r="N47" s="64" t="s">
        <v>507</v>
      </c>
      <c r="O47" s="65" t="s">
        <v>507</v>
      </c>
      <c r="P47" s="48"/>
      <c r="Q47" s="48"/>
      <c r="R47" s="48"/>
      <c r="S47" s="48"/>
      <c r="T47" s="48"/>
      <c r="U47" s="48"/>
    </row>
    <row r="48" spans="1:21" ht="30.75" customHeight="1" x14ac:dyDescent="0.15">
      <c r="A48" s="48"/>
      <c r="B48" s="1213"/>
      <c r="C48" s="1214"/>
      <c r="D48" s="62"/>
      <c r="E48" s="1219" t="s">
        <v>15</v>
      </c>
      <c r="F48" s="1219"/>
      <c r="G48" s="1219"/>
      <c r="H48" s="1219"/>
      <c r="I48" s="1219"/>
      <c r="J48" s="1220"/>
      <c r="K48" s="63">
        <v>569</v>
      </c>
      <c r="L48" s="64">
        <v>542</v>
      </c>
      <c r="M48" s="64">
        <v>526</v>
      </c>
      <c r="N48" s="64">
        <v>519</v>
      </c>
      <c r="O48" s="65">
        <v>517</v>
      </c>
      <c r="P48" s="48"/>
      <c r="Q48" s="48"/>
      <c r="R48" s="48"/>
      <c r="S48" s="48"/>
      <c r="T48" s="48"/>
      <c r="U48" s="48"/>
    </row>
    <row r="49" spans="1:21" ht="30.75" customHeight="1" x14ac:dyDescent="0.15">
      <c r="A49" s="48"/>
      <c r="B49" s="1213"/>
      <c r="C49" s="1214"/>
      <c r="D49" s="62"/>
      <c r="E49" s="1219" t="s">
        <v>16</v>
      </c>
      <c r="F49" s="1219"/>
      <c r="G49" s="1219"/>
      <c r="H49" s="1219"/>
      <c r="I49" s="1219"/>
      <c r="J49" s="1220"/>
      <c r="K49" s="63">
        <v>20</v>
      </c>
      <c r="L49" s="64">
        <v>18</v>
      </c>
      <c r="M49" s="64">
        <v>19</v>
      </c>
      <c r="N49" s="64">
        <v>22</v>
      </c>
      <c r="O49" s="65">
        <v>22</v>
      </c>
      <c r="P49" s="48"/>
      <c r="Q49" s="48"/>
      <c r="R49" s="48"/>
      <c r="S49" s="48"/>
      <c r="T49" s="48"/>
      <c r="U49" s="48"/>
    </row>
    <row r="50" spans="1:21" ht="30.75" customHeight="1" x14ac:dyDescent="0.15">
      <c r="A50" s="48"/>
      <c r="B50" s="1213"/>
      <c r="C50" s="1214"/>
      <c r="D50" s="62"/>
      <c r="E50" s="1219" t="s">
        <v>17</v>
      </c>
      <c r="F50" s="1219"/>
      <c r="G50" s="1219"/>
      <c r="H50" s="1219"/>
      <c r="I50" s="1219"/>
      <c r="J50" s="1220"/>
      <c r="K50" s="63" t="s">
        <v>507</v>
      </c>
      <c r="L50" s="64" t="s">
        <v>507</v>
      </c>
      <c r="M50" s="64" t="s">
        <v>507</v>
      </c>
      <c r="N50" s="64" t="s">
        <v>507</v>
      </c>
      <c r="O50" s="65" t="s">
        <v>507</v>
      </c>
      <c r="P50" s="48"/>
      <c r="Q50" s="48"/>
      <c r="R50" s="48"/>
      <c r="S50" s="48"/>
      <c r="T50" s="48"/>
      <c r="U50" s="48"/>
    </row>
    <row r="51" spans="1:21" ht="30.75" customHeight="1" x14ac:dyDescent="0.15">
      <c r="A51" s="48"/>
      <c r="B51" s="1215"/>
      <c r="C51" s="1216"/>
      <c r="D51" s="66"/>
      <c r="E51" s="1219" t="s">
        <v>18</v>
      </c>
      <c r="F51" s="1219"/>
      <c r="G51" s="1219"/>
      <c r="H51" s="1219"/>
      <c r="I51" s="1219"/>
      <c r="J51" s="1220"/>
      <c r="K51" s="63">
        <v>0</v>
      </c>
      <c r="L51" s="64">
        <v>0</v>
      </c>
      <c r="M51" s="64">
        <v>0</v>
      </c>
      <c r="N51" s="64" t="s">
        <v>507</v>
      </c>
      <c r="O51" s="65" t="s">
        <v>507</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1201</v>
      </c>
      <c r="L52" s="64">
        <v>1180</v>
      </c>
      <c r="M52" s="64">
        <v>1180</v>
      </c>
      <c r="N52" s="64">
        <v>1224</v>
      </c>
      <c r="O52" s="65">
        <v>1214</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633</v>
      </c>
      <c r="L53" s="69">
        <v>553</v>
      </c>
      <c r="M53" s="69">
        <v>505</v>
      </c>
      <c r="N53" s="69">
        <v>510</v>
      </c>
      <c r="O53" s="70">
        <v>480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27" t="s">
        <v>25</v>
      </c>
      <c r="C57" s="1228"/>
      <c r="D57" s="1231" t="s">
        <v>26</v>
      </c>
      <c r="E57" s="1232"/>
      <c r="F57" s="1232"/>
      <c r="G57" s="1232"/>
      <c r="H57" s="1232"/>
      <c r="I57" s="1232"/>
      <c r="J57" s="1233"/>
      <c r="K57" s="82"/>
      <c r="L57" s="83"/>
      <c r="M57" s="83"/>
      <c r="N57" s="83"/>
      <c r="O57" s="84"/>
    </row>
    <row r="58" spans="1:21" ht="31.5" customHeight="1" thickBot="1" x14ac:dyDescent="0.2">
      <c r="B58" s="1229"/>
      <c r="C58" s="1230"/>
      <c r="D58" s="1234" t="s">
        <v>27</v>
      </c>
      <c r="E58" s="1235"/>
      <c r="F58" s="1235"/>
      <c r="G58" s="1235"/>
      <c r="H58" s="1235"/>
      <c r="I58" s="1235"/>
      <c r="J58" s="1236"/>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ZhTWd3cP1c2oKJ5E6a45DW+akrR+j/tn3t8ghqWmbqzRv5LzoB6RhZ/XJx+5PhNaKoiv6di/O4MgyEQmGmLg==" saltValue="xTo7bTIZa2SUQlepNSBS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37" t="s">
        <v>30</v>
      </c>
      <c r="C41" s="1238"/>
      <c r="D41" s="101"/>
      <c r="E41" s="1243" t="s">
        <v>31</v>
      </c>
      <c r="F41" s="1243"/>
      <c r="G41" s="1243"/>
      <c r="H41" s="1244"/>
      <c r="I41" s="102">
        <v>11265</v>
      </c>
      <c r="J41" s="103">
        <v>11082</v>
      </c>
      <c r="K41" s="103">
        <v>11031</v>
      </c>
      <c r="L41" s="103">
        <v>11163</v>
      </c>
      <c r="M41" s="104">
        <v>11172</v>
      </c>
    </row>
    <row r="42" spans="2:13" ht="27.75" customHeight="1" x14ac:dyDescent="0.15">
      <c r="B42" s="1239"/>
      <c r="C42" s="1240"/>
      <c r="D42" s="105"/>
      <c r="E42" s="1245" t="s">
        <v>32</v>
      </c>
      <c r="F42" s="1245"/>
      <c r="G42" s="1245"/>
      <c r="H42" s="1246"/>
      <c r="I42" s="106" t="s">
        <v>507</v>
      </c>
      <c r="J42" s="107" t="s">
        <v>507</v>
      </c>
      <c r="K42" s="107" t="s">
        <v>507</v>
      </c>
      <c r="L42" s="107" t="s">
        <v>507</v>
      </c>
      <c r="M42" s="108" t="s">
        <v>507</v>
      </c>
    </row>
    <row r="43" spans="2:13" ht="27.75" customHeight="1" x14ac:dyDescent="0.15">
      <c r="B43" s="1239"/>
      <c r="C43" s="1240"/>
      <c r="D43" s="105"/>
      <c r="E43" s="1245" t="s">
        <v>33</v>
      </c>
      <c r="F43" s="1245"/>
      <c r="G43" s="1245"/>
      <c r="H43" s="1246"/>
      <c r="I43" s="106">
        <v>5437</v>
      </c>
      <c r="J43" s="107">
        <v>5242</v>
      </c>
      <c r="K43" s="107">
        <v>4994</v>
      </c>
      <c r="L43" s="107">
        <v>4719</v>
      </c>
      <c r="M43" s="108">
        <v>4394</v>
      </c>
    </row>
    <row r="44" spans="2:13" ht="27.75" customHeight="1" x14ac:dyDescent="0.15">
      <c r="B44" s="1239"/>
      <c r="C44" s="1240"/>
      <c r="D44" s="105"/>
      <c r="E44" s="1245" t="s">
        <v>34</v>
      </c>
      <c r="F44" s="1245"/>
      <c r="G44" s="1245"/>
      <c r="H44" s="1246"/>
      <c r="I44" s="106">
        <v>149</v>
      </c>
      <c r="J44" s="107">
        <v>227</v>
      </c>
      <c r="K44" s="107">
        <v>207</v>
      </c>
      <c r="L44" s="107">
        <v>193</v>
      </c>
      <c r="M44" s="108">
        <v>193</v>
      </c>
    </row>
    <row r="45" spans="2:13" ht="27.75" customHeight="1" x14ac:dyDescent="0.15">
      <c r="B45" s="1239"/>
      <c r="C45" s="1240"/>
      <c r="D45" s="105"/>
      <c r="E45" s="1245" t="s">
        <v>35</v>
      </c>
      <c r="F45" s="1245"/>
      <c r="G45" s="1245"/>
      <c r="H45" s="1246"/>
      <c r="I45" s="106">
        <v>1179</v>
      </c>
      <c r="J45" s="107">
        <v>1169</v>
      </c>
      <c r="K45" s="107">
        <v>1102</v>
      </c>
      <c r="L45" s="107">
        <v>1074</v>
      </c>
      <c r="M45" s="108">
        <v>1007</v>
      </c>
    </row>
    <row r="46" spans="2:13" ht="27.75" customHeight="1" x14ac:dyDescent="0.15">
      <c r="B46" s="1239"/>
      <c r="C46" s="1240"/>
      <c r="D46" s="109"/>
      <c r="E46" s="1245" t="s">
        <v>36</v>
      </c>
      <c r="F46" s="1245"/>
      <c r="G46" s="1245"/>
      <c r="H46" s="1246"/>
      <c r="I46" s="106" t="s">
        <v>507</v>
      </c>
      <c r="J46" s="107" t="s">
        <v>507</v>
      </c>
      <c r="K46" s="107" t="s">
        <v>507</v>
      </c>
      <c r="L46" s="107" t="s">
        <v>507</v>
      </c>
      <c r="M46" s="108" t="s">
        <v>507</v>
      </c>
    </row>
    <row r="47" spans="2:13" ht="27.75" customHeight="1" x14ac:dyDescent="0.15">
      <c r="B47" s="1239"/>
      <c r="C47" s="1240"/>
      <c r="D47" s="110"/>
      <c r="E47" s="1247" t="s">
        <v>37</v>
      </c>
      <c r="F47" s="1248"/>
      <c r="G47" s="1248"/>
      <c r="H47" s="1249"/>
      <c r="I47" s="106" t="s">
        <v>507</v>
      </c>
      <c r="J47" s="107" t="s">
        <v>507</v>
      </c>
      <c r="K47" s="107" t="s">
        <v>507</v>
      </c>
      <c r="L47" s="107" t="s">
        <v>507</v>
      </c>
      <c r="M47" s="108" t="s">
        <v>507</v>
      </c>
    </row>
    <row r="48" spans="2:13" ht="27.75" customHeight="1" x14ac:dyDescent="0.15">
      <c r="B48" s="1239"/>
      <c r="C48" s="1240"/>
      <c r="D48" s="105"/>
      <c r="E48" s="1245" t="s">
        <v>38</v>
      </c>
      <c r="F48" s="1245"/>
      <c r="G48" s="1245"/>
      <c r="H48" s="1246"/>
      <c r="I48" s="106" t="s">
        <v>507</v>
      </c>
      <c r="J48" s="107" t="s">
        <v>507</v>
      </c>
      <c r="K48" s="107" t="s">
        <v>507</v>
      </c>
      <c r="L48" s="107" t="s">
        <v>507</v>
      </c>
      <c r="M48" s="108" t="s">
        <v>507</v>
      </c>
    </row>
    <row r="49" spans="2:13" ht="27.75" customHeight="1" x14ac:dyDescent="0.15">
      <c r="B49" s="1241"/>
      <c r="C49" s="1242"/>
      <c r="D49" s="105"/>
      <c r="E49" s="1245" t="s">
        <v>39</v>
      </c>
      <c r="F49" s="1245"/>
      <c r="G49" s="1245"/>
      <c r="H49" s="1246"/>
      <c r="I49" s="106" t="s">
        <v>507</v>
      </c>
      <c r="J49" s="107" t="s">
        <v>507</v>
      </c>
      <c r="K49" s="107" t="s">
        <v>507</v>
      </c>
      <c r="L49" s="107" t="s">
        <v>507</v>
      </c>
      <c r="M49" s="108" t="s">
        <v>507</v>
      </c>
    </row>
    <row r="50" spans="2:13" ht="27.75" customHeight="1" x14ac:dyDescent="0.15">
      <c r="B50" s="1250" t="s">
        <v>40</v>
      </c>
      <c r="C50" s="1251"/>
      <c r="D50" s="111"/>
      <c r="E50" s="1245" t="s">
        <v>41</v>
      </c>
      <c r="F50" s="1245"/>
      <c r="G50" s="1245"/>
      <c r="H50" s="1246"/>
      <c r="I50" s="106">
        <v>2174</v>
      </c>
      <c r="J50" s="107">
        <v>2520</v>
      </c>
      <c r="K50" s="107">
        <v>2701</v>
      </c>
      <c r="L50" s="107">
        <v>2976</v>
      </c>
      <c r="M50" s="108">
        <v>3505</v>
      </c>
    </row>
    <row r="51" spans="2:13" ht="27.75" customHeight="1" x14ac:dyDescent="0.15">
      <c r="B51" s="1239"/>
      <c r="C51" s="1240"/>
      <c r="D51" s="105"/>
      <c r="E51" s="1245" t="s">
        <v>42</v>
      </c>
      <c r="F51" s="1245"/>
      <c r="G51" s="1245"/>
      <c r="H51" s="1246"/>
      <c r="I51" s="106">
        <v>495</v>
      </c>
      <c r="J51" s="107">
        <v>518</v>
      </c>
      <c r="K51" s="107">
        <v>506</v>
      </c>
      <c r="L51" s="107">
        <v>528</v>
      </c>
      <c r="M51" s="108">
        <v>497</v>
      </c>
    </row>
    <row r="52" spans="2:13" ht="27.75" customHeight="1" x14ac:dyDescent="0.15">
      <c r="B52" s="1241"/>
      <c r="C52" s="1242"/>
      <c r="D52" s="105"/>
      <c r="E52" s="1245" t="s">
        <v>43</v>
      </c>
      <c r="F52" s="1245"/>
      <c r="G52" s="1245"/>
      <c r="H52" s="1246"/>
      <c r="I52" s="106">
        <v>11989</v>
      </c>
      <c r="J52" s="107">
        <v>11707</v>
      </c>
      <c r="K52" s="107">
        <v>11280</v>
      </c>
      <c r="L52" s="107">
        <v>11290</v>
      </c>
      <c r="M52" s="108">
        <v>11440</v>
      </c>
    </row>
    <row r="53" spans="2:13" ht="27.75" customHeight="1" thickBot="1" x14ac:dyDescent="0.2">
      <c r="B53" s="1252" t="s">
        <v>44</v>
      </c>
      <c r="C53" s="1253"/>
      <c r="D53" s="112"/>
      <c r="E53" s="1254" t="s">
        <v>45</v>
      </c>
      <c r="F53" s="1254"/>
      <c r="G53" s="1254"/>
      <c r="H53" s="1255"/>
      <c r="I53" s="113">
        <v>3372</v>
      </c>
      <c r="J53" s="114">
        <v>2975</v>
      </c>
      <c r="K53" s="114">
        <v>2846</v>
      </c>
      <c r="L53" s="114">
        <v>2355</v>
      </c>
      <c r="M53" s="115">
        <v>1324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4Cqx29h0Z5P8b1OHconY59KbDUnzI/AAkXQC9oCBG5ds1DX111h5s9icSR3VeDFJB49ofeYvfgRND69a0/KNg==" saltValue="6kGNJR53VMa4crsi/wJy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4" t="s">
        <v>48</v>
      </c>
      <c r="D55" s="1264"/>
      <c r="E55" s="1265"/>
      <c r="F55" s="127">
        <v>1859</v>
      </c>
      <c r="G55" s="127">
        <v>1986</v>
      </c>
      <c r="H55" s="128">
        <v>2136</v>
      </c>
    </row>
    <row r="56" spans="2:8" ht="52.5" customHeight="1" x14ac:dyDescent="0.15">
      <c r="B56" s="129"/>
      <c r="C56" s="1266" t="s">
        <v>49</v>
      </c>
      <c r="D56" s="1266"/>
      <c r="E56" s="1267"/>
      <c r="F56" s="130">
        <v>429</v>
      </c>
      <c r="G56" s="130">
        <v>429</v>
      </c>
      <c r="H56" s="131">
        <v>589</v>
      </c>
    </row>
    <row r="57" spans="2:8" ht="53.25" customHeight="1" x14ac:dyDescent="0.15">
      <c r="B57" s="129"/>
      <c r="C57" s="1268" t="s">
        <v>50</v>
      </c>
      <c r="D57" s="1268"/>
      <c r="E57" s="1269"/>
      <c r="F57" s="132">
        <v>1272</v>
      </c>
      <c r="G57" s="132">
        <v>1246</v>
      </c>
      <c r="H57" s="133">
        <v>1397</v>
      </c>
    </row>
    <row r="58" spans="2:8" ht="45.75" customHeight="1" x14ac:dyDescent="0.15">
      <c r="B58" s="134"/>
      <c r="C58" s="1256" t="s">
        <v>590</v>
      </c>
      <c r="D58" s="1257"/>
      <c r="E58" s="1258"/>
      <c r="F58" s="135">
        <v>1075</v>
      </c>
      <c r="G58" s="135">
        <v>1008</v>
      </c>
      <c r="H58" s="136">
        <v>1008</v>
      </c>
    </row>
    <row r="59" spans="2:8" ht="45.75" customHeight="1" x14ac:dyDescent="0.15">
      <c r="B59" s="134"/>
      <c r="C59" s="1256" t="s">
        <v>591</v>
      </c>
      <c r="D59" s="1257"/>
      <c r="E59" s="1258"/>
      <c r="F59" s="135">
        <v>128</v>
      </c>
      <c r="G59" s="135">
        <v>143</v>
      </c>
      <c r="H59" s="136">
        <v>150</v>
      </c>
    </row>
    <row r="60" spans="2:8" ht="45.75" customHeight="1" x14ac:dyDescent="0.15">
      <c r="B60" s="134"/>
      <c r="C60" s="1256" t="s">
        <v>594</v>
      </c>
      <c r="D60" s="1257"/>
      <c r="E60" s="1258"/>
      <c r="F60" s="135">
        <v>1</v>
      </c>
      <c r="G60" s="135">
        <v>0</v>
      </c>
      <c r="H60" s="136">
        <v>100</v>
      </c>
    </row>
    <row r="61" spans="2:8" ht="45.75" customHeight="1" x14ac:dyDescent="0.15">
      <c r="B61" s="134"/>
      <c r="C61" s="1256" t="s">
        <v>593</v>
      </c>
      <c r="D61" s="1257"/>
      <c r="E61" s="1258"/>
      <c r="F61" s="135">
        <v>6</v>
      </c>
      <c r="G61" s="135">
        <v>35</v>
      </c>
      <c r="H61" s="136">
        <v>80</v>
      </c>
    </row>
    <row r="62" spans="2:8" ht="45.75" customHeight="1" thickBot="1" x14ac:dyDescent="0.2">
      <c r="B62" s="137"/>
      <c r="C62" s="1259" t="s">
        <v>592</v>
      </c>
      <c r="D62" s="1260"/>
      <c r="E62" s="1261"/>
      <c r="F62" s="138">
        <v>30</v>
      </c>
      <c r="G62" s="138">
        <v>32</v>
      </c>
      <c r="H62" s="139">
        <v>34</v>
      </c>
    </row>
    <row r="63" spans="2:8" ht="52.5" customHeight="1" thickBot="1" x14ac:dyDescent="0.2">
      <c r="B63" s="140"/>
      <c r="C63" s="1262" t="s">
        <v>51</v>
      </c>
      <c r="D63" s="1262"/>
      <c r="E63" s="1263"/>
      <c r="F63" s="141">
        <v>3561</v>
      </c>
      <c r="G63" s="141">
        <v>3661</v>
      </c>
      <c r="H63" s="142">
        <v>4122</v>
      </c>
    </row>
    <row r="64" spans="2:8" ht="15" customHeight="1" x14ac:dyDescent="0.15"/>
    <row r="65" ht="0" hidden="1" customHeight="1" x14ac:dyDescent="0.15"/>
    <row r="66" ht="0" hidden="1" customHeight="1" x14ac:dyDescent="0.15"/>
  </sheetData>
  <sheetProtection algorithmName="SHA-512" hashValue="b/ze1evS0ySEBazXLY77cmYQvVDryc9+OowvH3ESxktQGlgKbCybplcBqyUemR4oUPDhmEnoRetMuaYpXJRdUA==" saltValue="ncEqHMYs20ALo/PcfnNtN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8" zoomScale="85" zoomScaleNormal="85" zoomScaleSheetLayoutView="55" workbookViewId="0">
      <selection activeCell="BX73" sqref="BX73:CE74"/>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596</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597</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599</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548</v>
      </c>
      <c r="BQ50" s="1304"/>
      <c r="BR50" s="1304"/>
      <c r="BS50" s="1304"/>
      <c r="BT50" s="1304"/>
      <c r="BU50" s="1304"/>
      <c r="BV50" s="1304"/>
      <c r="BW50" s="1304"/>
      <c r="BX50" s="1304" t="s">
        <v>549</v>
      </c>
      <c r="BY50" s="1304"/>
      <c r="BZ50" s="1304"/>
      <c r="CA50" s="1304"/>
      <c r="CB50" s="1304"/>
      <c r="CC50" s="1304"/>
      <c r="CD50" s="1304"/>
      <c r="CE50" s="1304"/>
      <c r="CF50" s="1304" t="s">
        <v>550</v>
      </c>
      <c r="CG50" s="1304"/>
      <c r="CH50" s="1304"/>
      <c r="CI50" s="1304"/>
      <c r="CJ50" s="1304"/>
      <c r="CK50" s="1304"/>
      <c r="CL50" s="1304"/>
      <c r="CM50" s="1304"/>
      <c r="CN50" s="1304" t="s">
        <v>551</v>
      </c>
      <c r="CO50" s="1304"/>
      <c r="CP50" s="1304"/>
      <c r="CQ50" s="1304"/>
      <c r="CR50" s="1304"/>
      <c r="CS50" s="1304"/>
      <c r="CT50" s="1304"/>
      <c r="CU50" s="1304"/>
      <c r="CV50" s="1304" t="s">
        <v>552</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600</v>
      </c>
      <c r="AO51" s="1308"/>
      <c r="AP51" s="1308"/>
      <c r="AQ51" s="1308"/>
      <c r="AR51" s="1308"/>
      <c r="AS51" s="1308"/>
      <c r="AT51" s="1308"/>
      <c r="AU51" s="1308"/>
      <c r="AV51" s="1308"/>
      <c r="AW51" s="1308"/>
      <c r="AX51" s="1308"/>
      <c r="AY51" s="1308"/>
      <c r="AZ51" s="1308"/>
      <c r="BA51" s="1308"/>
      <c r="BB51" s="1308" t="s">
        <v>601</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57.1</v>
      </c>
      <c r="BY51" s="1310"/>
      <c r="BZ51" s="1310"/>
      <c r="CA51" s="1310"/>
      <c r="CB51" s="1310"/>
      <c r="CC51" s="1310"/>
      <c r="CD51" s="1310"/>
      <c r="CE51" s="1310"/>
      <c r="CF51" s="1310">
        <v>56.1</v>
      </c>
      <c r="CG51" s="1310"/>
      <c r="CH51" s="1310"/>
      <c r="CI51" s="1310"/>
      <c r="CJ51" s="1310"/>
      <c r="CK51" s="1310"/>
      <c r="CL51" s="1310"/>
      <c r="CM51" s="1310"/>
      <c r="CN51" s="1310">
        <v>47.2</v>
      </c>
      <c r="CO51" s="1310"/>
      <c r="CP51" s="1310"/>
      <c r="CQ51" s="1310"/>
      <c r="CR51" s="1310"/>
      <c r="CS51" s="1310"/>
      <c r="CT51" s="1310"/>
      <c r="CU51" s="1310"/>
      <c r="CV51" s="1310">
        <v>27.1</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602</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55.4</v>
      </c>
      <c r="BY53" s="1310"/>
      <c r="BZ53" s="1310"/>
      <c r="CA53" s="1310"/>
      <c r="CB53" s="1310"/>
      <c r="CC53" s="1310"/>
      <c r="CD53" s="1310"/>
      <c r="CE53" s="1310"/>
      <c r="CF53" s="1310">
        <v>55</v>
      </c>
      <c r="CG53" s="1310"/>
      <c r="CH53" s="1310"/>
      <c r="CI53" s="1310"/>
      <c r="CJ53" s="1310"/>
      <c r="CK53" s="1310"/>
      <c r="CL53" s="1310"/>
      <c r="CM53" s="1310"/>
      <c r="CN53" s="1310">
        <v>57</v>
      </c>
      <c r="CO53" s="1310"/>
      <c r="CP53" s="1310"/>
      <c r="CQ53" s="1310"/>
      <c r="CR53" s="1310"/>
      <c r="CS53" s="1310"/>
      <c r="CT53" s="1310"/>
      <c r="CU53" s="1310"/>
      <c r="CV53" s="1310">
        <v>59.3</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603</v>
      </c>
      <c r="AO55" s="1304"/>
      <c r="AP55" s="1304"/>
      <c r="AQ55" s="1304"/>
      <c r="AR55" s="1304"/>
      <c r="AS55" s="1304"/>
      <c r="AT55" s="1304"/>
      <c r="AU55" s="1304"/>
      <c r="AV55" s="1304"/>
      <c r="AW55" s="1304"/>
      <c r="AX55" s="1304"/>
      <c r="AY55" s="1304"/>
      <c r="AZ55" s="1304"/>
      <c r="BA55" s="1304"/>
      <c r="BB55" s="1308" t="s">
        <v>601</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37.200000000000003</v>
      </c>
      <c r="BY55" s="1310"/>
      <c r="BZ55" s="1310"/>
      <c r="CA55" s="1310"/>
      <c r="CB55" s="1310"/>
      <c r="CC55" s="1310"/>
      <c r="CD55" s="1310"/>
      <c r="CE55" s="1310"/>
      <c r="CF55" s="1310">
        <v>24</v>
      </c>
      <c r="CG55" s="1310"/>
      <c r="CH55" s="1310"/>
      <c r="CI55" s="1310"/>
      <c r="CJ55" s="1310"/>
      <c r="CK55" s="1310"/>
      <c r="CL55" s="1310"/>
      <c r="CM55" s="1310"/>
      <c r="CN55" s="1310">
        <v>19.8</v>
      </c>
      <c r="CO55" s="1310"/>
      <c r="CP55" s="1310"/>
      <c r="CQ55" s="1310"/>
      <c r="CR55" s="1310"/>
      <c r="CS55" s="1310"/>
      <c r="CT55" s="1310"/>
      <c r="CU55" s="1310"/>
      <c r="CV55" s="1310">
        <v>19.8</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602</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55.8</v>
      </c>
      <c r="BY57" s="1310"/>
      <c r="BZ57" s="1310"/>
      <c r="CA57" s="1310"/>
      <c r="CB57" s="1310"/>
      <c r="CC57" s="1310"/>
      <c r="CD57" s="1310"/>
      <c r="CE57" s="1310"/>
      <c r="CF57" s="1310">
        <v>56.1</v>
      </c>
      <c r="CG57" s="1310"/>
      <c r="CH57" s="1310"/>
      <c r="CI57" s="1310"/>
      <c r="CJ57" s="1310"/>
      <c r="CK57" s="1310"/>
      <c r="CL57" s="1310"/>
      <c r="CM57" s="1310"/>
      <c r="CN57" s="1310">
        <v>58.6</v>
      </c>
      <c r="CO57" s="1310"/>
      <c r="CP57" s="1310"/>
      <c r="CQ57" s="1310"/>
      <c r="CR57" s="1310"/>
      <c r="CS57" s="1310"/>
      <c r="CT57" s="1310"/>
      <c r="CU57" s="1310"/>
      <c r="CV57" s="1310">
        <v>59.3</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604</v>
      </c>
    </row>
    <row r="64" spans="1:109" x14ac:dyDescent="0.15">
      <c r="B64" s="1279"/>
      <c r="G64" s="1286"/>
      <c r="I64" s="1320"/>
      <c r="J64" s="1320"/>
      <c r="K64" s="1320"/>
      <c r="L64" s="1320"/>
      <c r="M64" s="1320"/>
      <c r="N64" s="1321"/>
      <c r="AM64" s="1286"/>
      <c r="AN64" s="1286" t="s">
        <v>597</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599</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548</v>
      </c>
      <c r="BQ72" s="1304"/>
      <c r="BR72" s="1304"/>
      <c r="BS72" s="1304"/>
      <c r="BT72" s="1304"/>
      <c r="BU72" s="1304"/>
      <c r="BV72" s="1304"/>
      <c r="BW72" s="1304"/>
      <c r="BX72" s="1304" t="s">
        <v>549</v>
      </c>
      <c r="BY72" s="1304"/>
      <c r="BZ72" s="1304"/>
      <c r="CA72" s="1304"/>
      <c r="CB72" s="1304"/>
      <c r="CC72" s="1304"/>
      <c r="CD72" s="1304"/>
      <c r="CE72" s="1304"/>
      <c r="CF72" s="1304" t="s">
        <v>550</v>
      </c>
      <c r="CG72" s="1304"/>
      <c r="CH72" s="1304"/>
      <c r="CI72" s="1304"/>
      <c r="CJ72" s="1304"/>
      <c r="CK72" s="1304"/>
      <c r="CL72" s="1304"/>
      <c r="CM72" s="1304"/>
      <c r="CN72" s="1304" t="s">
        <v>551</v>
      </c>
      <c r="CO72" s="1304"/>
      <c r="CP72" s="1304"/>
      <c r="CQ72" s="1304"/>
      <c r="CR72" s="1304"/>
      <c r="CS72" s="1304"/>
      <c r="CT72" s="1304"/>
      <c r="CU72" s="1304"/>
      <c r="CV72" s="1304" t="s">
        <v>552</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600</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10">
        <v>65.599999999999994</v>
      </c>
      <c r="BQ73" s="1310"/>
      <c r="BR73" s="1310"/>
      <c r="BS73" s="1310"/>
      <c r="BT73" s="1310"/>
      <c r="BU73" s="1310"/>
      <c r="BV73" s="1310"/>
      <c r="BW73" s="1310"/>
      <c r="BX73" s="1310">
        <v>57.1</v>
      </c>
      <c r="BY73" s="1310"/>
      <c r="BZ73" s="1310"/>
      <c r="CA73" s="1310"/>
      <c r="CB73" s="1310"/>
      <c r="CC73" s="1310"/>
      <c r="CD73" s="1310"/>
      <c r="CE73" s="1310"/>
      <c r="CF73" s="1310">
        <v>56.1</v>
      </c>
      <c r="CG73" s="1310"/>
      <c r="CH73" s="1310"/>
      <c r="CI73" s="1310"/>
      <c r="CJ73" s="1310"/>
      <c r="CK73" s="1310"/>
      <c r="CL73" s="1310"/>
      <c r="CM73" s="1310"/>
      <c r="CN73" s="1310">
        <v>47.2</v>
      </c>
      <c r="CO73" s="1310"/>
      <c r="CP73" s="1310"/>
      <c r="CQ73" s="1310"/>
      <c r="CR73" s="1310"/>
      <c r="CS73" s="1310"/>
      <c r="CT73" s="1310"/>
      <c r="CU73" s="1310"/>
      <c r="CV73" s="1310">
        <v>27.1</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10">
        <v>14.1</v>
      </c>
      <c r="BQ75" s="1310"/>
      <c r="BR75" s="1310"/>
      <c r="BS75" s="1310"/>
      <c r="BT75" s="1310"/>
      <c r="BU75" s="1310"/>
      <c r="BV75" s="1310"/>
      <c r="BW75" s="1310"/>
      <c r="BX75" s="1310">
        <v>12.1</v>
      </c>
      <c r="BY75" s="1310"/>
      <c r="BZ75" s="1310"/>
      <c r="CA75" s="1310"/>
      <c r="CB75" s="1310"/>
      <c r="CC75" s="1310"/>
      <c r="CD75" s="1310"/>
      <c r="CE75" s="1310"/>
      <c r="CF75" s="1310">
        <v>10.9</v>
      </c>
      <c r="CG75" s="1310"/>
      <c r="CH75" s="1310"/>
      <c r="CI75" s="1310"/>
      <c r="CJ75" s="1310"/>
      <c r="CK75" s="1310"/>
      <c r="CL75" s="1310"/>
      <c r="CM75" s="1310"/>
      <c r="CN75" s="1310">
        <v>10.199999999999999</v>
      </c>
      <c r="CO75" s="1310"/>
      <c r="CP75" s="1310"/>
      <c r="CQ75" s="1310"/>
      <c r="CR75" s="1310"/>
      <c r="CS75" s="1310"/>
      <c r="CT75" s="1310"/>
      <c r="CU75" s="1310"/>
      <c r="CV75" s="1310">
        <v>10</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608</v>
      </c>
      <c r="AO77" s="1304"/>
      <c r="AP77" s="1304"/>
      <c r="AQ77" s="1304"/>
      <c r="AR77" s="1304"/>
      <c r="AS77" s="1304"/>
      <c r="AT77" s="1304"/>
      <c r="AU77" s="1304"/>
      <c r="AV77" s="1304"/>
      <c r="AW77" s="1304"/>
      <c r="AX77" s="1304"/>
      <c r="AY77" s="1304"/>
      <c r="AZ77" s="1304"/>
      <c r="BA77" s="1304"/>
      <c r="BB77" s="1308" t="s">
        <v>601</v>
      </c>
      <c r="BC77" s="1308"/>
      <c r="BD77" s="1308"/>
      <c r="BE77" s="1308"/>
      <c r="BF77" s="1308"/>
      <c r="BG77" s="1308"/>
      <c r="BH77" s="1308"/>
      <c r="BI77" s="1308"/>
      <c r="BJ77" s="1308"/>
      <c r="BK77" s="1308"/>
      <c r="BL77" s="1308"/>
      <c r="BM77" s="1308"/>
      <c r="BN77" s="1308"/>
      <c r="BO77" s="1308"/>
      <c r="BP77" s="1310">
        <v>49.7</v>
      </c>
      <c r="BQ77" s="1310"/>
      <c r="BR77" s="1310"/>
      <c r="BS77" s="1310"/>
      <c r="BT77" s="1310"/>
      <c r="BU77" s="1310"/>
      <c r="BV77" s="1310"/>
      <c r="BW77" s="1310"/>
      <c r="BX77" s="1310">
        <v>37.200000000000003</v>
      </c>
      <c r="BY77" s="1310"/>
      <c r="BZ77" s="1310"/>
      <c r="CA77" s="1310"/>
      <c r="CB77" s="1310"/>
      <c r="CC77" s="1310"/>
      <c r="CD77" s="1310"/>
      <c r="CE77" s="1310"/>
      <c r="CF77" s="1310">
        <v>24</v>
      </c>
      <c r="CG77" s="1310"/>
      <c r="CH77" s="1310"/>
      <c r="CI77" s="1310"/>
      <c r="CJ77" s="1310"/>
      <c r="CK77" s="1310"/>
      <c r="CL77" s="1310"/>
      <c r="CM77" s="1310"/>
      <c r="CN77" s="1310">
        <v>19.8</v>
      </c>
      <c r="CO77" s="1310"/>
      <c r="CP77" s="1310"/>
      <c r="CQ77" s="1310"/>
      <c r="CR77" s="1310"/>
      <c r="CS77" s="1310"/>
      <c r="CT77" s="1310"/>
      <c r="CU77" s="1310"/>
      <c r="CV77" s="1310">
        <v>19.8</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607</v>
      </c>
      <c r="BC79" s="1308"/>
      <c r="BD79" s="1308"/>
      <c r="BE79" s="1308"/>
      <c r="BF79" s="1308"/>
      <c r="BG79" s="1308"/>
      <c r="BH79" s="1308"/>
      <c r="BI79" s="1308"/>
      <c r="BJ79" s="1308"/>
      <c r="BK79" s="1308"/>
      <c r="BL79" s="1308"/>
      <c r="BM79" s="1308"/>
      <c r="BN79" s="1308"/>
      <c r="BO79" s="1308"/>
      <c r="BP79" s="1310">
        <v>11.2</v>
      </c>
      <c r="BQ79" s="1310"/>
      <c r="BR79" s="1310"/>
      <c r="BS79" s="1310"/>
      <c r="BT79" s="1310"/>
      <c r="BU79" s="1310"/>
      <c r="BV79" s="1310"/>
      <c r="BW79" s="1310"/>
      <c r="BX79" s="1310">
        <v>10.1</v>
      </c>
      <c r="BY79" s="1310"/>
      <c r="BZ79" s="1310"/>
      <c r="CA79" s="1310"/>
      <c r="CB79" s="1310"/>
      <c r="CC79" s="1310"/>
      <c r="CD79" s="1310"/>
      <c r="CE79" s="1310"/>
      <c r="CF79" s="1310">
        <v>9.1</v>
      </c>
      <c r="CG79" s="1310"/>
      <c r="CH79" s="1310"/>
      <c r="CI79" s="1310"/>
      <c r="CJ79" s="1310"/>
      <c r="CK79" s="1310"/>
      <c r="CL79" s="1310"/>
      <c r="CM79" s="1310"/>
      <c r="CN79" s="1310">
        <v>8.9</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52BgmYrDVM9spHSwsjle9rwvePKFH3360DKYt3yKFOpf4UqK3mxFSzGZPKly+HggxHB9hZPz25m05hFr/6NRA==" saltValue="gV0/5IHoL+TgQp5SVtDW3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5" zoomScaleNormal="85" zoomScaleSheetLayoutView="70" workbookViewId="0">
      <selection activeCell="BX73" sqref="BX73:CE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VqGss08V3uUCtitHNk8LztkmOXaWX0GUnGClKlMSba7oAHFP9+sk4OYNI1s3dNGBzN16dt0g+JVDhZnlQpz3w==" saltValue="OS1DcZGM9u7IbIoSAqkujQ=="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5" zoomScaleNormal="85" zoomScaleSheetLayoutView="55" workbookViewId="0">
      <selection activeCell="BX73" sqref="BX73:CE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HDNze/yzcqQL3wVVWoxPuil0+dFuBjtC7f/RflmgE4y8lnDk73qk/cY58HZ7iVGjGVNnOIoi3gtFhxeNeJPYQ==" saltValue="QKF3ANZelTNdwMah2cTN2A=="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79639</v>
      </c>
      <c r="E3" s="161"/>
      <c r="F3" s="162">
        <v>101693</v>
      </c>
      <c r="G3" s="163"/>
      <c r="H3" s="164"/>
    </row>
    <row r="4" spans="1:8" x14ac:dyDescent="0.15">
      <c r="A4" s="165"/>
      <c r="B4" s="166"/>
      <c r="C4" s="167"/>
      <c r="D4" s="168">
        <v>69465</v>
      </c>
      <c r="E4" s="169"/>
      <c r="F4" s="170">
        <v>51066</v>
      </c>
      <c r="G4" s="171"/>
      <c r="H4" s="172"/>
    </row>
    <row r="5" spans="1:8" x14ac:dyDescent="0.15">
      <c r="A5" s="153" t="s">
        <v>540</v>
      </c>
      <c r="B5" s="158"/>
      <c r="C5" s="159"/>
      <c r="D5" s="160">
        <v>45636</v>
      </c>
      <c r="E5" s="161"/>
      <c r="F5" s="162">
        <v>96635</v>
      </c>
      <c r="G5" s="163"/>
      <c r="H5" s="164"/>
    </row>
    <row r="6" spans="1:8" x14ac:dyDescent="0.15">
      <c r="A6" s="165"/>
      <c r="B6" s="166"/>
      <c r="C6" s="167"/>
      <c r="D6" s="168">
        <v>29766</v>
      </c>
      <c r="E6" s="169"/>
      <c r="F6" s="170">
        <v>44408</v>
      </c>
      <c r="G6" s="171"/>
      <c r="H6" s="172"/>
    </row>
    <row r="7" spans="1:8" x14ac:dyDescent="0.15">
      <c r="A7" s="153" t="s">
        <v>541</v>
      </c>
      <c r="B7" s="158"/>
      <c r="C7" s="159"/>
      <c r="D7" s="160">
        <v>58309</v>
      </c>
      <c r="E7" s="161"/>
      <c r="F7" s="162">
        <v>97062</v>
      </c>
      <c r="G7" s="163"/>
      <c r="H7" s="164"/>
    </row>
    <row r="8" spans="1:8" x14ac:dyDescent="0.15">
      <c r="A8" s="165"/>
      <c r="B8" s="166"/>
      <c r="C8" s="167"/>
      <c r="D8" s="168">
        <v>44835</v>
      </c>
      <c r="E8" s="169"/>
      <c r="F8" s="170">
        <v>50112</v>
      </c>
      <c r="G8" s="171"/>
      <c r="H8" s="172"/>
    </row>
    <row r="9" spans="1:8" x14ac:dyDescent="0.15">
      <c r="A9" s="153" t="s">
        <v>542</v>
      </c>
      <c r="B9" s="158"/>
      <c r="C9" s="159"/>
      <c r="D9" s="160">
        <v>54961</v>
      </c>
      <c r="E9" s="161"/>
      <c r="F9" s="162">
        <v>106005</v>
      </c>
      <c r="G9" s="163"/>
      <c r="H9" s="164"/>
    </row>
    <row r="10" spans="1:8" x14ac:dyDescent="0.15">
      <c r="A10" s="165"/>
      <c r="B10" s="166"/>
      <c r="C10" s="167"/>
      <c r="D10" s="168">
        <v>41179</v>
      </c>
      <c r="E10" s="169"/>
      <c r="F10" s="170">
        <v>58359</v>
      </c>
      <c r="G10" s="171"/>
      <c r="H10" s="172"/>
    </row>
    <row r="11" spans="1:8" x14ac:dyDescent="0.15">
      <c r="A11" s="153" t="s">
        <v>543</v>
      </c>
      <c r="B11" s="158"/>
      <c r="C11" s="159"/>
      <c r="D11" s="160">
        <v>28888</v>
      </c>
      <c r="E11" s="161"/>
      <c r="F11" s="162">
        <v>98507</v>
      </c>
      <c r="G11" s="163"/>
      <c r="H11" s="164"/>
    </row>
    <row r="12" spans="1:8" x14ac:dyDescent="0.15">
      <c r="A12" s="165"/>
      <c r="B12" s="166"/>
      <c r="C12" s="173"/>
      <c r="D12" s="168">
        <v>20659</v>
      </c>
      <c r="E12" s="169"/>
      <c r="F12" s="170">
        <v>47567</v>
      </c>
      <c r="G12" s="171"/>
      <c r="H12" s="172"/>
    </row>
    <row r="13" spans="1:8" x14ac:dyDescent="0.15">
      <c r="A13" s="153"/>
      <c r="B13" s="158"/>
      <c r="C13" s="174"/>
      <c r="D13" s="175">
        <v>53487</v>
      </c>
      <c r="E13" s="176"/>
      <c r="F13" s="177">
        <v>99980</v>
      </c>
      <c r="G13" s="178"/>
      <c r="H13" s="164"/>
    </row>
    <row r="14" spans="1:8" x14ac:dyDescent="0.15">
      <c r="A14" s="165"/>
      <c r="B14" s="166"/>
      <c r="C14" s="167"/>
      <c r="D14" s="168">
        <v>41181</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4.68</v>
      </c>
      <c r="C19" s="179">
        <f>ROUND(VALUE(SUBSTITUTE(実質収支比率等に係る経年分析!G$48,"▲","-")),2)</f>
        <v>4.38</v>
      </c>
      <c r="D19" s="179">
        <f>ROUND(VALUE(SUBSTITUTE(実質収支比率等に係る経年分析!H$48,"▲","-")),2)</f>
        <v>3.15</v>
      </c>
      <c r="E19" s="179">
        <f>ROUND(VALUE(SUBSTITUTE(実質収支比率等に係る経年分析!I$48,"▲","-")),2)</f>
        <v>4.79</v>
      </c>
      <c r="F19" s="179">
        <f>ROUND(VALUE(SUBSTITUTE(実質収支比率等に係る経年分析!J$48,"▲","-")),2)</f>
        <v>3.67</v>
      </c>
    </row>
    <row r="20" spans="1:11" x14ac:dyDescent="0.15">
      <c r="A20" s="179" t="s">
        <v>55</v>
      </c>
      <c r="B20" s="179">
        <f>ROUND(VALUE(SUBSTITUTE(実質収支比率等に係る経年分析!F$47,"▲","-")),2)</f>
        <v>21.9</v>
      </c>
      <c r="C20" s="179">
        <f>ROUND(VALUE(SUBSTITUTE(実質収支比率等に係る経年分析!G$47,"▲","-")),2)</f>
        <v>27.96</v>
      </c>
      <c r="D20" s="179">
        <f>ROUND(VALUE(SUBSTITUTE(実質収支比率等に係る経年分析!H$47,"▲","-")),2)</f>
        <v>29.96</v>
      </c>
      <c r="E20" s="179">
        <f>ROUND(VALUE(SUBSTITUTE(実質収支比率等に係る経年分析!I$47,"▲","-")),2)</f>
        <v>32.32</v>
      </c>
      <c r="F20" s="179">
        <f>ROUND(VALUE(SUBSTITUTE(実質収支比率等に係る経年分析!J$47,"▲","-")),2)</f>
        <v>35.380000000000003</v>
      </c>
    </row>
    <row r="21" spans="1:11" x14ac:dyDescent="0.15">
      <c r="A21" s="179" t="s">
        <v>56</v>
      </c>
      <c r="B21" s="179">
        <f>IF(ISNUMBER(VALUE(SUBSTITUTE(実質収支比率等に係る経年分析!F$49,"▲","-"))),ROUND(VALUE(SUBSTITUTE(実質収支比率等に係る経年分析!F$49,"▲","-")),2),NA())</f>
        <v>-0.17</v>
      </c>
      <c r="C21" s="179">
        <f>IF(ISNUMBER(VALUE(SUBSTITUTE(実質収支比率等に係る経年分析!G$49,"▲","-"))),ROUND(VALUE(SUBSTITUTE(実質収支比率等に係る経年分析!G$49,"▲","-")),2),NA())</f>
        <v>1.87</v>
      </c>
      <c r="D21" s="179">
        <f>IF(ISNUMBER(VALUE(SUBSTITUTE(実質収支比率等に係る経年分析!H$49,"▲","-"))),ROUND(VALUE(SUBSTITUTE(実質収支比率等に係る経年分析!H$49,"▲","-")),2),NA())</f>
        <v>-3.81</v>
      </c>
      <c r="E21" s="179">
        <f>IF(ISNUMBER(VALUE(SUBSTITUTE(実質収支比率等に係る経年分析!I$49,"▲","-"))),ROUND(VALUE(SUBSTITUTE(実質収支比率等に係る経年分析!I$49,"▲","-")),2),NA())</f>
        <v>1.06</v>
      </c>
      <c r="F21" s="179">
        <f>IF(ISNUMBER(VALUE(SUBSTITUTE(実質収支比率等に係る経年分析!J$49,"▲","-"))),ROUND(VALUE(SUBSTITUTE(実質収支比率等に係る経年分析!J$49,"▲","-")),2),NA())</f>
        <v>1.28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五戸町農業集落排水処理施設事業特別会計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五戸町簡易水道事業特別会計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五戸町下水道事業特別会計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五戸町住宅用地造成事業等特別会計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15">
      <c r="A33" s="180" t="str">
        <f>IF(連結実質赤字比率に係る赤字・黒字の構成分析!C$37="",NA(),連結実質赤字比率に係る赤字・黒字の構成分析!C$37)</f>
        <v>五戸町国民健康保険特別会計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15">
      <c r="A34" s="180" t="str">
        <f>IF(連結実質赤字比率に係る赤字・黒字の構成分析!C$36="",NA(),連結実質赤字比率に係る赤字・黒字の構成分析!C$36)</f>
        <v>五戸町介護保険特別会計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4.6399999999999997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4.7699999999999996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3.63</v>
      </c>
    </row>
    <row r="36" spans="1:16" x14ac:dyDescent="0.15">
      <c r="A36" s="180" t="str">
        <f>IF(連結実質赤字比率に係る赤字・黒字の構成分析!C$34="",NA(),連結実質赤字比率に係る赤字・黒字の構成分析!C$34)</f>
        <v>五戸町病院事業会計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0.17</v>
      </c>
      <c r="H36" s="180">
        <f>IF(ROUND(VALUE(SUBSTITUTE(連結実質赤字比率に係る赤字・黒字の構成分析!I$34,"▲", "-")), 2) &lt; 0, ABS(ROUND(VALUE(SUBSTITUTE(連結実質赤字比率に係る赤字・黒字の構成分析!I$34,"▲", "-")), 2)), NA())</f>
        <v>2.1800000000000002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1.32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1201</v>
      </c>
      <c r="E42" s="181"/>
      <c r="F42" s="181"/>
      <c r="G42" s="181">
        <f>'実質公債費比率（分子）の構造'!L$52</f>
        <v>1180</v>
      </c>
      <c r="H42" s="181"/>
      <c r="I42" s="181"/>
      <c r="J42" s="181">
        <f>'実質公債費比率（分子）の構造'!M$52</f>
        <v>1180</v>
      </c>
      <c r="K42" s="181"/>
      <c r="L42" s="181"/>
      <c r="M42" s="181">
        <f>'実質公債費比率（分子）の構造'!N$52</f>
        <v>1224</v>
      </c>
      <c r="N42" s="181"/>
      <c r="O42" s="181"/>
      <c r="P42" s="181">
        <f>'実質公債費比率（分子）の構造'!O$52</f>
        <v>1214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20</v>
      </c>
      <c r="C45" s="181"/>
      <c r="D45" s="181"/>
      <c r="E45" s="181">
        <f>'実質公債費比率（分子）の構造'!L$49</f>
        <v>18</v>
      </c>
      <c r="F45" s="181"/>
      <c r="G45" s="181"/>
      <c r="H45" s="181">
        <f>'実質公債費比率（分子）の構造'!M$49</f>
        <v>19</v>
      </c>
      <c r="I45" s="181"/>
      <c r="J45" s="181"/>
      <c r="K45" s="181">
        <f>'実質公債費比率（分子）の構造'!N$49</f>
        <v>22</v>
      </c>
      <c r="L45" s="181"/>
      <c r="M45" s="181"/>
      <c r="N45" s="181">
        <f>'実質公債費比率（分子）の構造'!O$49</f>
        <v>22</v>
      </c>
      <c r="O45" s="181"/>
      <c r="P45" s="181"/>
    </row>
    <row r="46" spans="1:16" x14ac:dyDescent="0.15">
      <c r="A46" s="181" t="s">
        <v>67</v>
      </c>
      <c r="B46" s="181">
        <f>'実質公債費比率（分子）の構造'!K$48</f>
        <v>569</v>
      </c>
      <c r="C46" s="181"/>
      <c r="D46" s="181"/>
      <c r="E46" s="181">
        <f>'実質公債費比率（分子）の構造'!L$48</f>
        <v>542</v>
      </c>
      <c r="F46" s="181"/>
      <c r="G46" s="181"/>
      <c r="H46" s="181">
        <f>'実質公債費比率（分子）の構造'!M$48</f>
        <v>526</v>
      </c>
      <c r="I46" s="181"/>
      <c r="J46" s="181"/>
      <c r="K46" s="181">
        <f>'実質公債費比率（分子）の構造'!N$48</f>
        <v>519</v>
      </c>
      <c r="L46" s="181"/>
      <c r="M46" s="181"/>
      <c r="N46" s="181">
        <f>'実質公債費比率（分子）の構造'!O$48</f>
        <v>517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1245</v>
      </c>
      <c r="C49" s="181"/>
      <c r="D49" s="181"/>
      <c r="E49" s="181">
        <f>'実質公債費比率（分子）の構造'!L$45</f>
        <v>1173</v>
      </c>
      <c r="F49" s="181"/>
      <c r="G49" s="181"/>
      <c r="H49" s="181">
        <f>'実質公債費比率（分子）の構造'!M$45</f>
        <v>1140</v>
      </c>
      <c r="I49" s="181"/>
      <c r="J49" s="181"/>
      <c r="K49" s="181">
        <f>'実質公債費比率（分子）の構造'!N$45</f>
        <v>1193</v>
      </c>
      <c r="L49" s="181"/>
      <c r="M49" s="181"/>
      <c r="N49" s="181">
        <f>'実質公債費比率（分子）の構造'!O$45</f>
        <v>1155</v>
      </c>
      <c r="O49" s="181"/>
      <c r="P49" s="181"/>
    </row>
    <row r="50" spans="1:16" x14ac:dyDescent="0.15">
      <c r="A50" s="181" t="s">
        <v>71</v>
      </c>
      <c r="B50" s="181" t="e">
        <f>NA()</f>
        <v>#N/A</v>
      </c>
      <c r="C50" s="181">
        <f>IF(ISNUMBER('実質公債費比率（分子）の構造'!K$53),'実質公債費比率（分子）の構造'!K$53,NA())</f>
        <v>633</v>
      </c>
      <c r="D50" s="181" t="e">
        <f>NA()</f>
        <v>#N/A</v>
      </c>
      <c r="E50" s="181" t="e">
        <f>NA()</f>
        <v>#N/A</v>
      </c>
      <c r="F50" s="181">
        <f>IF(ISNUMBER('実質公債費比率（分子）の構造'!L$53),'実質公債費比率（分子）の構造'!L$53,NA())</f>
        <v>553</v>
      </c>
      <c r="G50" s="181" t="e">
        <f>NA()</f>
        <v>#N/A</v>
      </c>
      <c r="H50" s="181" t="e">
        <f>NA()</f>
        <v>#N/A</v>
      </c>
      <c r="I50" s="181">
        <f>IF(ISNUMBER('実質公債費比率（分子）の構造'!M$53),'実質公債費比率（分子）の構造'!M$53,NA())</f>
        <v>505</v>
      </c>
      <c r="J50" s="181" t="e">
        <f>NA()</f>
        <v>#N/A</v>
      </c>
      <c r="K50" s="181" t="e">
        <f>NA()</f>
        <v>#N/A</v>
      </c>
      <c r="L50" s="181">
        <f>IF(ISNUMBER('実質公債費比率（分子）の構造'!N$53),'実質公債費比率（分子）の構造'!N$53,NA())</f>
        <v>510</v>
      </c>
      <c r="M50" s="181" t="e">
        <f>NA()</f>
        <v>#N/A</v>
      </c>
      <c r="N50" s="181" t="e">
        <f>NA()</f>
        <v>#N/A</v>
      </c>
      <c r="O50" s="181">
        <f>IF(ISNUMBER('実質公債費比率（分子）の構造'!O$53),'実質公債費比率（分子）の構造'!O$53,NA())</f>
        <v>480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11989</v>
      </c>
      <c r="E56" s="180"/>
      <c r="F56" s="180"/>
      <c r="G56" s="180">
        <f>'将来負担比率（分子）の構造'!J$52</f>
        <v>11707</v>
      </c>
      <c r="H56" s="180"/>
      <c r="I56" s="180"/>
      <c r="J56" s="180">
        <f>'将来負担比率（分子）の構造'!K$52</f>
        <v>11280</v>
      </c>
      <c r="K56" s="180"/>
      <c r="L56" s="180"/>
      <c r="M56" s="180">
        <f>'将来負担比率（分子）の構造'!L$52</f>
        <v>11290</v>
      </c>
      <c r="N56" s="180"/>
      <c r="O56" s="180"/>
      <c r="P56" s="180">
        <f>'将来負担比率（分子）の構造'!M$52</f>
        <v>11440</v>
      </c>
    </row>
    <row r="57" spans="1:16" x14ac:dyDescent="0.15">
      <c r="A57" s="180" t="s">
        <v>42</v>
      </c>
      <c r="B57" s="180"/>
      <c r="C57" s="180"/>
      <c r="D57" s="180">
        <f>'将来負担比率（分子）の構造'!I$51</f>
        <v>495</v>
      </c>
      <c r="E57" s="180"/>
      <c r="F57" s="180"/>
      <c r="G57" s="180">
        <f>'将来負担比率（分子）の構造'!J$51</f>
        <v>518</v>
      </c>
      <c r="H57" s="180"/>
      <c r="I57" s="180"/>
      <c r="J57" s="180">
        <f>'将来負担比率（分子）の構造'!K$51</f>
        <v>506</v>
      </c>
      <c r="K57" s="180"/>
      <c r="L57" s="180"/>
      <c r="M57" s="180">
        <f>'将来負担比率（分子）の構造'!L$51</f>
        <v>528</v>
      </c>
      <c r="N57" s="180"/>
      <c r="O57" s="180"/>
      <c r="P57" s="180">
        <f>'将来負担比率（分子）の構造'!M$51</f>
        <v>497</v>
      </c>
    </row>
    <row r="58" spans="1:16" x14ac:dyDescent="0.15">
      <c r="A58" s="180" t="s">
        <v>41</v>
      </c>
      <c r="B58" s="180"/>
      <c r="C58" s="180"/>
      <c r="D58" s="180">
        <f>'将来負担比率（分子）の構造'!I$50</f>
        <v>2174</v>
      </c>
      <c r="E58" s="180"/>
      <c r="F58" s="180"/>
      <c r="G58" s="180">
        <f>'将来負担比率（分子）の構造'!J$50</f>
        <v>2520</v>
      </c>
      <c r="H58" s="180"/>
      <c r="I58" s="180"/>
      <c r="J58" s="180">
        <f>'将来負担比率（分子）の構造'!K$50</f>
        <v>2701</v>
      </c>
      <c r="K58" s="180"/>
      <c r="L58" s="180"/>
      <c r="M58" s="180">
        <f>'将来負担比率（分子）の構造'!L$50</f>
        <v>2976</v>
      </c>
      <c r="N58" s="180"/>
      <c r="O58" s="180"/>
      <c r="P58" s="180">
        <f>'将来負担比率（分子）の構造'!M$50</f>
        <v>3505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1179</v>
      </c>
      <c r="C62" s="180"/>
      <c r="D62" s="180"/>
      <c r="E62" s="180">
        <f>'将来負担比率（分子）の構造'!J$45</f>
        <v>1169</v>
      </c>
      <c r="F62" s="180"/>
      <c r="G62" s="180"/>
      <c r="H62" s="180">
        <f>'将来負担比率（分子）の構造'!K$45</f>
        <v>1102</v>
      </c>
      <c r="I62" s="180"/>
      <c r="J62" s="180"/>
      <c r="K62" s="180">
        <f>'将来負担比率（分子）の構造'!L$45</f>
        <v>1074</v>
      </c>
      <c r="L62" s="180"/>
      <c r="M62" s="180"/>
      <c r="N62" s="180">
        <f>'将来負担比率（分子）の構造'!M$45</f>
        <v>1007</v>
      </c>
      <c r="O62" s="180"/>
      <c r="P62" s="180"/>
    </row>
    <row r="63" spans="1:16" x14ac:dyDescent="0.15">
      <c r="A63" s="180" t="s">
        <v>34</v>
      </c>
      <c r="B63" s="180">
        <f>'将来負担比率（分子）の構造'!I$44</f>
        <v>149</v>
      </c>
      <c r="C63" s="180"/>
      <c r="D63" s="180"/>
      <c r="E63" s="180">
        <f>'将来負担比率（分子）の構造'!J$44</f>
        <v>227</v>
      </c>
      <c r="F63" s="180"/>
      <c r="G63" s="180"/>
      <c r="H63" s="180">
        <f>'将来負担比率（分子）の構造'!K$44</f>
        <v>207</v>
      </c>
      <c r="I63" s="180"/>
      <c r="J63" s="180"/>
      <c r="K63" s="180">
        <f>'将来負担比率（分子）の構造'!L$44</f>
        <v>193</v>
      </c>
      <c r="L63" s="180"/>
      <c r="M63" s="180"/>
      <c r="N63" s="180">
        <f>'将来負担比率（分子）の構造'!M$44</f>
        <v>193</v>
      </c>
      <c r="O63" s="180"/>
      <c r="P63" s="180"/>
    </row>
    <row r="64" spans="1:16" x14ac:dyDescent="0.15">
      <c r="A64" s="180" t="s">
        <v>33</v>
      </c>
      <c r="B64" s="180">
        <f>'将来負担比率（分子）の構造'!I$43</f>
        <v>5437</v>
      </c>
      <c r="C64" s="180"/>
      <c r="D64" s="180"/>
      <c r="E64" s="180">
        <f>'将来負担比率（分子）の構造'!J$43</f>
        <v>5242</v>
      </c>
      <c r="F64" s="180"/>
      <c r="G64" s="180"/>
      <c r="H64" s="180">
        <f>'将来負担比率（分子）の構造'!K$43</f>
        <v>4994</v>
      </c>
      <c r="I64" s="180"/>
      <c r="J64" s="180"/>
      <c r="K64" s="180">
        <f>'将来負担比率（分子）の構造'!L$43</f>
        <v>4719</v>
      </c>
      <c r="L64" s="180"/>
      <c r="M64" s="180"/>
      <c r="N64" s="180">
        <f>'将来負担比率（分子）の構造'!M$43</f>
        <v>4394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11265</v>
      </c>
      <c r="C66" s="180"/>
      <c r="D66" s="180"/>
      <c r="E66" s="180">
        <f>'将来負担比率（分子）の構造'!J$41</f>
        <v>11082</v>
      </c>
      <c r="F66" s="180"/>
      <c r="G66" s="180"/>
      <c r="H66" s="180">
        <f>'将来負担比率（分子）の構造'!K$41</f>
        <v>11031</v>
      </c>
      <c r="I66" s="180"/>
      <c r="J66" s="180"/>
      <c r="K66" s="180">
        <f>'将来負担比率（分子）の構造'!L$41</f>
        <v>11163</v>
      </c>
      <c r="L66" s="180"/>
      <c r="M66" s="180"/>
      <c r="N66" s="180">
        <f>'将来負担比率（分子）の構造'!M$41</f>
        <v>11172</v>
      </c>
      <c r="O66" s="180"/>
      <c r="P66" s="180"/>
    </row>
    <row r="67" spans="1:16" x14ac:dyDescent="0.15">
      <c r="A67" s="180" t="s">
        <v>75</v>
      </c>
      <c r="B67" s="180" t="e">
        <f>NA()</f>
        <v>#N/A</v>
      </c>
      <c r="C67" s="180">
        <f>IF(ISNUMBER('将来負担比率（分子）の構造'!I$53), IF('将来負担比率（分子）の構造'!I$53 &lt; 0, 0, '将来負担比率（分子）の構造'!I$53), NA())</f>
        <v>3372</v>
      </c>
      <c r="D67" s="180" t="e">
        <f>NA()</f>
        <v>#N/A</v>
      </c>
      <c r="E67" s="180" t="e">
        <f>NA()</f>
        <v>#N/A</v>
      </c>
      <c r="F67" s="180">
        <f>IF(ISNUMBER('将来負担比率（分子）の構造'!J$53), IF('将来負担比率（分子）の構造'!J$53 &lt; 0, 0, '将来負担比率（分子）の構造'!J$53), NA())</f>
        <v>2975</v>
      </c>
      <c r="G67" s="180" t="e">
        <f>NA()</f>
        <v>#N/A</v>
      </c>
      <c r="H67" s="180" t="e">
        <f>NA()</f>
        <v>#N/A</v>
      </c>
      <c r="I67" s="180">
        <f>IF(ISNUMBER('将来負担比率（分子）の構造'!K$53), IF('将来負担比率（分子）の構造'!K$53 &lt; 0, 0, '将来負担比率（分子）の構造'!K$53), NA())</f>
        <v>2846</v>
      </c>
      <c r="J67" s="180" t="e">
        <f>NA()</f>
        <v>#N/A</v>
      </c>
      <c r="K67" s="180" t="e">
        <f>NA()</f>
        <v>#N/A</v>
      </c>
      <c r="L67" s="180">
        <f>IF(ISNUMBER('将来負担比率（分子）の構造'!L$53), IF('将来負担比率（分子）の構造'!L$53 &lt; 0, 0, '将来負担比率（分子）の構造'!L$53), NA())</f>
        <v>2355</v>
      </c>
      <c r="M67" s="180" t="e">
        <f>NA()</f>
        <v>#N/A</v>
      </c>
      <c r="N67" s="180" t="e">
        <f>NA()</f>
        <v>#N/A</v>
      </c>
      <c r="O67" s="180">
        <f>IF(ISNUMBER('将来負担比率（分子）の構造'!M$53), IF('将来負担比率（分子）の構造'!M$53 &lt; 0, 0, '将来負担比率（分子）の構造'!M$53), NA())</f>
        <v>1324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1859</v>
      </c>
      <c r="C72" s="184">
        <f>基金残高に係る経年分析!G55</f>
        <v>1986</v>
      </c>
      <c r="D72" s="184">
        <f>基金残高に係る経年分析!H55</f>
        <v>2136</v>
      </c>
    </row>
    <row r="73" spans="1:16" x14ac:dyDescent="0.15">
      <c r="A73" s="183" t="s">
        <v>78</v>
      </c>
      <c r="B73" s="184">
        <f>基金残高に係る経年分析!F56</f>
        <v>429</v>
      </c>
      <c r="C73" s="184">
        <f>基金残高に係る経年分析!G56</f>
        <v>429</v>
      </c>
      <c r="D73" s="184">
        <f>基金残高に係る経年分析!H56</f>
        <v>589</v>
      </c>
    </row>
    <row r="74" spans="1:16" x14ac:dyDescent="0.15">
      <c r="A74" s="183" t="s">
        <v>79</v>
      </c>
      <c r="B74" s="184">
        <f>基金残高に係る経年分析!F57</f>
        <v>1272</v>
      </c>
      <c r="C74" s="184">
        <f>基金残高に係る経年分析!G57</f>
        <v>1246</v>
      </c>
      <c r="D74" s="184">
        <f>基金残高に係る経年分析!H57</f>
        <v>1397</v>
      </c>
    </row>
  </sheetData>
  <sheetProtection algorithmName="SHA-512" hashValue="UdPSYdCXfNdPxxnbtf3nUAD8gKWM7yBObb2zhPvtbngJqkhsk8AMPB9h1bS1NkzpNZAL9HNYiNA77qvGlhswGQ==" saltValue="iLuIpW6Qau1KB23/VOA3U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1477795</v>
      </c>
      <c r="S5" s="631"/>
      <c r="T5" s="631"/>
      <c r="U5" s="631"/>
      <c r="V5" s="631"/>
      <c r="W5" s="631"/>
      <c r="X5" s="631"/>
      <c r="Y5" s="632"/>
      <c r="Z5" s="633">
        <v>16.100000000000001</v>
      </c>
      <c r="AA5" s="633"/>
      <c r="AB5" s="633"/>
      <c r="AC5" s="633"/>
      <c r="AD5" s="634">
        <v>1477795</v>
      </c>
      <c r="AE5" s="634"/>
      <c r="AF5" s="634"/>
      <c r="AG5" s="634"/>
      <c r="AH5" s="634"/>
      <c r="AI5" s="634"/>
      <c r="AJ5" s="634"/>
      <c r="AK5" s="634"/>
      <c r="AL5" s="635">
        <v>25.5</v>
      </c>
      <c r="AM5" s="636"/>
      <c r="AN5" s="636"/>
      <c r="AO5" s="637"/>
      <c r="AP5" s="627" t="s">
        <v>229</v>
      </c>
      <c r="AQ5" s="628"/>
      <c r="AR5" s="628"/>
      <c r="AS5" s="628"/>
      <c r="AT5" s="628"/>
      <c r="AU5" s="628"/>
      <c r="AV5" s="628"/>
      <c r="AW5" s="628"/>
      <c r="AX5" s="628"/>
      <c r="AY5" s="628"/>
      <c r="AZ5" s="628"/>
      <c r="BA5" s="628"/>
      <c r="BB5" s="628"/>
      <c r="BC5" s="628"/>
      <c r="BD5" s="628"/>
      <c r="BE5" s="628"/>
      <c r="BF5" s="629"/>
      <c r="BG5" s="641">
        <v>1477795</v>
      </c>
      <c r="BH5" s="642"/>
      <c r="BI5" s="642"/>
      <c r="BJ5" s="642"/>
      <c r="BK5" s="642"/>
      <c r="BL5" s="642"/>
      <c r="BM5" s="642"/>
      <c r="BN5" s="643"/>
      <c r="BO5" s="644">
        <v>100</v>
      </c>
      <c r="BP5" s="644"/>
      <c r="BQ5" s="644"/>
      <c r="BR5" s="644"/>
      <c r="BS5" s="645" t="s">
        <v>137</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117979</v>
      </c>
      <c r="S6" s="642"/>
      <c r="T6" s="642"/>
      <c r="U6" s="642"/>
      <c r="V6" s="642"/>
      <c r="W6" s="642"/>
      <c r="X6" s="642"/>
      <c r="Y6" s="643"/>
      <c r="Z6" s="644">
        <v>1.3</v>
      </c>
      <c r="AA6" s="644"/>
      <c r="AB6" s="644"/>
      <c r="AC6" s="644"/>
      <c r="AD6" s="645">
        <v>117979</v>
      </c>
      <c r="AE6" s="645"/>
      <c r="AF6" s="645"/>
      <c r="AG6" s="645"/>
      <c r="AH6" s="645"/>
      <c r="AI6" s="645"/>
      <c r="AJ6" s="645"/>
      <c r="AK6" s="645"/>
      <c r="AL6" s="646">
        <v>2</v>
      </c>
      <c r="AM6" s="647"/>
      <c r="AN6" s="647"/>
      <c r="AO6" s="648"/>
      <c r="AP6" s="638" t="s">
        <v>234</v>
      </c>
      <c r="AQ6" s="639"/>
      <c r="AR6" s="639"/>
      <c r="AS6" s="639"/>
      <c r="AT6" s="639"/>
      <c r="AU6" s="639"/>
      <c r="AV6" s="639"/>
      <c r="AW6" s="639"/>
      <c r="AX6" s="639"/>
      <c r="AY6" s="639"/>
      <c r="AZ6" s="639"/>
      <c r="BA6" s="639"/>
      <c r="BB6" s="639"/>
      <c r="BC6" s="639"/>
      <c r="BD6" s="639"/>
      <c r="BE6" s="639"/>
      <c r="BF6" s="640"/>
      <c r="BG6" s="641">
        <v>1477795</v>
      </c>
      <c r="BH6" s="642"/>
      <c r="BI6" s="642"/>
      <c r="BJ6" s="642"/>
      <c r="BK6" s="642"/>
      <c r="BL6" s="642"/>
      <c r="BM6" s="642"/>
      <c r="BN6" s="643"/>
      <c r="BO6" s="644">
        <v>100</v>
      </c>
      <c r="BP6" s="644"/>
      <c r="BQ6" s="644"/>
      <c r="BR6" s="644"/>
      <c r="BS6" s="645" t="s">
        <v>181</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104604</v>
      </c>
      <c r="CS6" s="642"/>
      <c r="CT6" s="642"/>
      <c r="CU6" s="642"/>
      <c r="CV6" s="642"/>
      <c r="CW6" s="642"/>
      <c r="CX6" s="642"/>
      <c r="CY6" s="643"/>
      <c r="CZ6" s="635">
        <v>1.2</v>
      </c>
      <c r="DA6" s="636"/>
      <c r="DB6" s="636"/>
      <c r="DC6" s="655"/>
      <c r="DD6" s="650" t="s">
        <v>181</v>
      </c>
      <c r="DE6" s="642"/>
      <c r="DF6" s="642"/>
      <c r="DG6" s="642"/>
      <c r="DH6" s="642"/>
      <c r="DI6" s="642"/>
      <c r="DJ6" s="642"/>
      <c r="DK6" s="642"/>
      <c r="DL6" s="642"/>
      <c r="DM6" s="642"/>
      <c r="DN6" s="642"/>
      <c r="DO6" s="642"/>
      <c r="DP6" s="643"/>
      <c r="DQ6" s="650">
        <v>104604</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2406</v>
      </c>
      <c r="S7" s="642"/>
      <c r="T7" s="642"/>
      <c r="U7" s="642"/>
      <c r="V7" s="642"/>
      <c r="W7" s="642"/>
      <c r="X7" s="642"/>
      <c r="Y7" s="643"/>
      <c r="Z7" s="644">
        <v>0</v>
      </c>
      <c r="AA7" s="644"/>
      <c r="AB7" s="644"/>
      <c r="AC7" s="644"/>
      <c r="AD7" s="645">
        <v>2406</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656011</v>
      </c>
      <c r="BH7" s="642"/>
      <c r="BI7" s="642"/>
      <c r="BJ7" s="642"/>
      <c r="BK7" s="642"/>
      <c r="BL7" s="642"/>
      <c r="BM7" s="642"/>
      <c r="BN7" s="643"/>
      <c r="BO7" s="644">
        <v>44.4</v>
      </c>
      <c r="BP7" s="644"/>
      <c r="BQ7" s="644"/>
      <c r="BR7" s="644"/>
      <c r="BS7" s="645" t="s">
        <v>181</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1177260</v>
      </c>
      <c r="CS7" s="642"/>
      <c r="CT7" s="642"/>
      <c r="CU7" s="642"/>
      <c r="CV7" s="642"/>
      <c r="CW7" s="642"/>
      <c r="CX7" s="642"/>
      <c r="CY7" s="643"/>
      <c r="CZ7" s="644">
        <v>13.2</v>
      </c>
      <c r="DA7" s="644"/>
      <c r="DB7" s="644"/>
      <c r="DC7" s="644"/>
      <c r="DD7" s="650">
        <v>42892</v>
      </c>
      <c r="DE7" s="642"/>
      <c r="DF7" s="642"/>
      <c r="DG7" s="642"/>
      <c r="DH7" s="642"/>
      <c r="DI7" s="642"/>
      <c r="DJ7" s="642"/>
      <c r="DK7" s="642"/>
      <c r="DL7" s="642"/>
      <c r="DM7" s="642"/>
      <c r="DN7" s="642"/>
      <c r="DO7" s="642"/>
      <c r="DP7" s="643"/>
      <c r="DQ7" s="650">
        <v>998069</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2281</v>
      </c>
      <c r="S8" s="642"/>
      <c r="T8" s="642"/>
      <c r="U8" s="642"/>
      <c r="V8" s="642"/>
      <c r="W8" s="642"/>
      <c r="X8" s="642"/>
      <c r="Y8" s="643"/>
      <c r="Z8" s="644">
        <v>0</v>
      </c>
      <c r="AA8" s="644"/>
      <c r="AB8" s="644"/>
      <c r="AC8" s="644"/>
      <c r="AD8" s="645">
        <v>2281</v>
      </c>
      <c r="AE8" s="645"/>
      <c r="AF8" s="645"/>
      <c r="AG8" s="645"/>
      <c r="AH8" s="645"/>
      <c r="AI8" s="645"/>
      <c r="AJ8" s="645"/>
      <c r="AK8" s="645"/>
      <c r="AL8" s="646">
        <v>0</v>
      </c>
      <c r="AM8" s="647"/>
      <c r="AN8" s="647"/>
      <c r="AO8" s="648"/>
      <c r="AP8" s="638" t="s">
        <v>240</v>
      </c>
      <c r="AQ8" s="639"/>
      <c r="AR8" s="639"/>
      <c r="AS8" s="639"/>
      <c r="AT8" s="639"/>
      <c r="AU8" s="639"/>
      <c r="AV8" s="639"/>
      <c r="AW8" s="639"/>
      <c r="AX8" s="639"/>
      <c r="AY8" s="639"/>
      <c r="AZ8" s="639"/>
      <c r="BA8" s="639"/>
      <c r="BB8" s="639"/>
      <c r="BC8" s="639"/>
      <c r="BD8" s="639"/>
      <c r="BE8" s="639"/>
      <c r="BF8" s="640"/>
      <c r="BG8" s="641">
        <v>28029</v>
      </c>
      <c r="BH8" s="642"/>
      <c r="BI8" s="642"/>
      <c r="BJ8" s="642"/>
      <c r="BK8" s="642"/>
      <c r="BL8" s="642"/>
      <c r="BM8" s="642"/>
      <c r="BN8" s="643"/>
      <c r="BO8" s="644">
        <v>1.9</v>
      </c>
      <c r="BP8" s="644"/>
      <c r="BQ8" s="644"/>
      <c r="BR8" s="644"/>
      <c r="BS8" s="650" t="s">
        <v>181</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2455742</v>
      </c>
      <c r="CS8" s="642"/>
      <c r="CT8" s="642"/>
      <c r="CU8" s="642"/>
      <c r="CV8" s="642"/>
      <c r="CW8" s="642"/>
      <c r="CX8" s="642"/>
      <c r="CY8" s="643"/>
      <c r="CZ8" s="644">
        <v>27.4</v>
      </c>
      <c r="DA8" s="644"/>
      <c r="DB8" s="644"/>
      <c r="DC8" s="644"/>
      <c r="DD8" s="650">
        <v>1307</v>
      </c>
      <c r="DE8" s="642"/>
      <c r="DF8" s="642"/>
      <c r="DG8" s="642"/>
      <c r="DH8" s="642"/>
      <c r="DI8" s="642"/>
      <c r="DJ8" s="642"/>
      <c r="DK8" s="642"/>
      <c r="DL8" s="642"/>
      <c r="DM8" s="642"/>
      <c r="DN8" s="642"/>
      <c r="DO8" s="642"/>
      <c r="DP8" s="643"/>
      <c r="DQ8" s="650">
        <v>1269940</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1837</v>
      </c>
      <c r="S9" s="642"/>
      <c r="T9" s="642"/>
      <c r="U9" s="642"/>
      <c r="V9" s="642"/>
      <c r="W9" s="642"/>
      <c r="X9" s="642"/>
      <c r="Y9" s="643"/>
      <c r="Z9" s="644">
        <v>0</v>
      </c>
      <c r="AA9" s="644"/>
      <c r="AB9" s="644"/>
      <c r="AC9" s="644"/>
      <c r="AD9" s="645">
        <v>1837</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537180</v>
      </c>
      <c r="BH9" s="642"/>
      <c r="BI9" s="642"/>
      <c r="BJ9" s="642"/>
      <c r="BK9" s="642"/>
      <c r="BL9" s="642"/>
      <c r="BM9" s="642"/>
      <c r="BN9" s="643"/>
      <c r="BO9" s="644">
        <v>36.4</v>
      </c>
      <c r="BP9" s="644"/>
      <c r="BQ9" s="644"/>
      <c r="BR9" s="644"/>
      <c r="BS9" s="650" t="s">
        <v>181</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1072037</v>
      </c>
      <c r="CS9" s="642"/>
      <c r="CT9" s="642"/>
      <c r="CU9" s="642"/>
      <c r="CV9" s="642"/>
      <c r="CW9" s="642"/>
      <c r="CX9" s="642"/>
      <c r="CY9" s="643"/>
      <c r="CZ9" s="644">
        <v>12</v>
      </c>
      <c r="DA9" s="644"/>
      <c r="DB9" s="644"/>
      <c r="DC9" s="644"/>
      <c r="DD9" s="650">
        <v>5391</v>
      </c>
      <c r="DE9" s="642"/>
      <c r="DF9" s="642"/>
      <c r="DG9" s="642"/>
      <c r="DH9" s="642"/>
      <c r="DI9" s="642"/>
      <c r="DJ9" s="642"/>
      <c r="DK9" s="642"/>
      <c r="DL9" s="642"/>
      <c r="DM9" s="642"/>
      <c r="DN9" s="642"/>
      <c r="DO9" s="642"/>
      <c r="DP9" s="643"/>
      <c r="DQ9" s="650">
        <v>986620</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181</v>
      </c>
      <c r="AA10" s="644"/>
      <c r="AB10" s="644"/>
      <c r="AC10" s="644"/>
      <c r="AD10" s="645" t="s">
        <v>181</v>
      </c>
      <c r="AE10" s="645"/>
      <c r="AF10" s="645"/>
      <c r="AG10" s="645"/>
      <c r="AH10" s="645"/>
      <c r="AI10" s="645"/>
      <c r="AJ10" s="645"/>
      <c r="AK10" s="645"/>
      <c r="AL10" s="646" t="s">
        <v>137</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27994</v>
      </c>
      <c r="BH10" s="642"/>
      <c r="BI10" s="642"/>
      <c r="BJ10" s="642"/>
      <c r="BK10" s="642"/>
      <c r="BL10" s="642"/>
      <c r="BM10" s="642"/>
      <c r="BN10" s="643"/>
      <c r="BO10" s="644">
        <v>1.9</v>
      </c>
      <c r="BP10" s="644"/>
      <c r="BQ10" s="644"/>
      <c r="BR10" s="644"/>
      <c r="BS10" s="650" t="s">
        <v>181</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29</v>
      </c>
      <c r="CS10" s="642"/>
      <c r="CT10" s="642"/>
      <c r="CU10" s="642"/>
      <c r="CV10" s="642"/>
      <c r="CW10" s="642"/>
      <c r="CX10" s="642"/>
      <c r="CY10" s="643"/>
      <c r="CZ10" s="644">
        <v>0</v>
      </c>
      <c r="DA10" s="644"/>
      <c r="DB10" s="644"/>
      <c r="DC10" s="644"/>
      <c r="DD10" s="650" t="s">
        <v>181</v>
      </c>
      <c r="DE10" s="642"/>
      <c r="DF10" s="642"/>
      <c r="DG10" s="642"/>
      <c r="DH10" s="642"/>
      <c r="DI10" s="642"/>
      <c r="DJ10" s="642"/>
      <c r="DK10" s="642"/>
      <c r="DL10" s="642"/>
      <c r="DM10" s="642"/>
      <c r="DN10" s="642"/>
      <c r="DO10" s="642"/>
      <c r="DP10" s="643"/>
      <c r="DQ10" s="650">
        <v>29</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181</v>
      </c>
      <c r="S11" s="642"/>
      <c r="T11" s="642"/>
      <c r="U11" s="642"/>
      <c r="V11" s="642"/>
      <c r="W11" s="642"/>
      <c r="X11" s="642"/>
      <c r="Y11" s="643"/>
      <c r="Z11" s="644" t="s">
        <v>181</v>
      </c>
      <c r="AA11" s="644"/>
      <c r="AB11" s="644"/>
      <c r="AC11" s="644"/>
      <c r="AD11" s="645" t="s">
        <v>181</v>
      </c>
      <c r="AE11" s="645"/>
      <c r="AF11" s="645"/>
      <c r="AG11" s="645"/>
      <c r="AH11" s="645"/>
      <c r="AI11" s="645"/>
      <c r="AJ11" s="645"/>
      <c r="AK11" s="645"/>
      <c r="AL11" s="646" t="s">
        <v>181</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62808</v>
      </c>
      <c r="BH11" s="642"/>
      <c r="BI11" s="642"/>
      <c r="BJ11" s="642"/>
      <c r="BK11" s="642"/>
      <c r="BL11" s="642"/>
      <c r="BM11" s="642"/>
      <c r="BN11" s="643"/>
      <c r="BO11" s="644">
        <v>4.3</v>
      </c>
      <c r="BP11" s="644"/>
      <c r="BQ11" s="644"/>
      <c r="BR11" s="644"/>
      <c r="BS11" s="650" t="s">
        <v>181</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406832</v>
      </c>
      <c r="CS11" s="642"/>
      <c r="CT11" s="642"/>
      <c r="CU11" s="642"/>
      <c r="CV11" s="642"/>
      <c r="CW11" s="642"/>
      <c r="CX11" s="642"/>
      <c r="CY11" s="643"/>
      <c r="CZ11" s="644">
        <v>4.5</v>
      </c>
      <c r="DA11" s="644"/>
      <c r="DB11" s="644"/>
      <c r="DC11" s="644"/>
      <c r="DD11" s="650">
        <v>93846</v>
      </c>
      <c r="DE11" s="642"/>
      <c r="DF11" s="642"/>
      <c r="DG11" s="642"/>
      <c r="DH11" s="642"/>
      <c r="DI11" s="642"/>
      <c r="DJ11" s="642"/>
      <c r="DK11" s="642"/>
      <c r="DL11" s="642"/>
      <c r="DM11" s="642"/>
      <c r="DN11" s="642"/>
      <c r="DO11" s="642"/>
      <c r="DP11" s="643"/>
      <c r="DQ11" s="650">
        <v>245287</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304199</v>
      </c>
      <c r="S12" s="642"/>
      <c r="T12" s="642"/>
      <c r="U12" s="642"/>
      <c r="V12" s="642"/>
      <c r="W12" s="642"/>
      <c r="X12" s="642"/>
      <c r="Y12" s="643"/>
      <c r="Z12" s="644">
        <v>3.3</v>
      </c>
      <c r="AA12" s="644"/>
      <c r="AB12" s="644"/>
      <c r="AC12" s="644"/>
      <c r="AD12" s="645">
        <v>304199</v>
      </c>
      <c r="AE12" s="645"/>
      <c r="AF12" s="645"/>
      <c r="AG12" s="645"/>
      <c r="AH12" s="645"/>
      <c r="AI12" s="645"/>
      <c r="AJ12" s="645"/>
      <c r="AK12" s="645"/>
      <c r="AL12" s="646">
        <v>5.2</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647050</v>
      </c>
      <c r="BH12" s="642"/>
      <c r="BI12" s="642"/>
      <c r="BJ12" s="642"/>
      <c r="BK12" s="642"/>
      <c r="BL12" s="642"/>
      <c r="BM12" s="642"/>
      <c r="BN12" s="643"/>
      <c r="BO12" s="644">
        <v>43.8</v>
      </c>
      <c r="BP12" s="644"/>
      <c r="BQ12" s="644"/>
      <c r="BR12" s="644"/>
      <c r="BS12" s="650" t="s">
        <v>181</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177114</v>
      </c>
      <c r="CS12" s="642"/>
      <c r="CT12" s="642"/>
      <c r="CU12" s="642"/>
      <c r="CV12" s="642"/>
      <c r="CW12" s="642"/>
      <c r="CX12" s="642"/>
      <c r="CY12" s="643"/>
      <c r="CZ12" s="644">
        <v>2</v>
      </c>
      <c r="DA12" s="644"/>
      <c r="DB12" s="644"/>
      <c r="DC12" s="644"/>
      <c r="DD12" s="650" t="s">
        <v>181</v>
      </c>
      <c r="DE12" s="642"/>
      <c r="DF12" s="642"/>
      <c r="DG12" s="642"/>
      <c r="DH12" s="642"/>
      <c r="DI12" s="642"/>
      <c r="DJ12" s="642"/>
      <c r="DK12" s="642"/>
      <c r="DL12" s="642"/>
      <c r="DM12" s="642"/>
      <c r="DN12" s="642"/>
      <c r="DO12" s="642"/>
      <c r="DP12" s="643"/>
      <c r="DQ12" s="650">
        <v>81377</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t="s">
        <v>181</v>
      </c>
      <c r="S13" s="642"/>
      <c r="T13" s="642"/>
      <c r="U13" s="642"/>
      <c r="V13" s="642"/>
      <c r="W13" s="642"/>
      <c r="X13" s="642"/>
      <c r="Y13" s="643"/>
      <c r="Z13" s="644" t="s">
        <v>181</v>
      </c>
      <c r="AA13" s="644"/>
      <c r="AB13" s="644"/>
      <c r="AC13" s="644"/>
      <c r="AD13" s="645" t="s">
        <v>181</v>
      </c>
      <c r="AE13" s="645"/>
      <c r="AF13" s="645"/>
      <c r="AG13" s="645"/>
      <c r="AH13" s="645"/>
      <c r="AI13" s="645"/>
      <c r="AJ13" s="645"/>
      <c r="AK13" s="645"/>
      <c r="AL13" s="646" t="s">
        <v>181</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646810</v>
      </c>
      <c r="BH13" s="642"/>
      <c r="BI13" s="642"/>
      <c r="BJ13" s="642"/>
      <c r="BK13" s="642"/>
      <c r="BL13" s="642"/>
      <c r="BM13" s="642"/>
      <c r="BN13" s="643"/>
      <c r="BO13" s="644">
        <v>43.8</v>
      </c>
      <c r="BP13" s="644"/>
      <c r="BQ13" s="644"/>
      <c r="BR13" s="644"/>
      <c r="BS13" s="650" t="s">
        <v>181</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668432</v>
      </c>
      <c r="CS13" s="642"/>
      <c r="CT13" s="642"/>
      <c r="CU13" s="642"/>
      <c r="CV13" s="642"/>
      <c r="CW13" s="642"/>
      <c r="CX13" s="642"/>
      <c r="CY13" s="643"/>
      <c r="CZ13" s="644">
        <v>7.5</v>
      </c>
      <c r="DA13" s="644"/>
      <c r="DB13" s="644"/>
      <c r="DC13" s="644"/>
      <c r="DD13" s="650">
        <v>274394</v>
      </c>
      <c r="DE13" s="642"/>
      <c r="DF13" s="642"/>
      <c r="DG13" s="642"/>
      <c r="DH13" s="642"/>
      <c r="DI13" s="642"/>
      <c r="DJ13" s="642"/>
      <c r="DK13" s="642"/>
      <c r="DL13" s="642"/>
      <c r="DM13" s="642"/>
      <c r="DN13" s="642"/>
      <c r="DO13" s="642"/>
      <c r="DP13" s="643"/>
      <c r="DQ13" s="650">
        <v>456511</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181</v>
      </c>
      <c r="S14" s="642"/>
      <c r="T14" s="642"/>
      <c r="U14" s="642"/>
      <c r="V14" s="642"/>
      <c r="W14" s="642"/>
      <c r="X14" s="642"/>
      <c r="Y14" s="643"/>
      <c r="Z14" s="644" t="s">
        <v>181</v>
      </c>
      <c r="AA14" s="644"/>
      <c r="AB14" s="644"/>
      <c r="AC14" s="644"/>
      <c r="AD14" s="645" t="s">
        <v>181</v>
      </c>
      <c r="AE14" s="645"/>
      <c r="AF14" s="645"/>
      <c r="AG14" s="645"/>
      <c r="AH14" s="645"/>
      <c r="AI14" s="645"/>
      <c r="AJ14" s="645"/>
      <c r="AK14" s="645"/>
      <c r="AL14" s="646" t="s">
        <v>137</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61733</v>
      </c>
      <c r="BH14" s="642"/>
      <c r="BI14" s="642"/>
      <c r="BJ14" s="642"/>
      <c r="BK14" s="642"/>
      <c r="BL14" s="642"/>
      <c r="BM14" s="642"/>
      <c r="BN14" s="643"/>
      <c r="BO14" s="644">
        <v>4.2</v>
      </c>
      <c r="BP14" s="644"/>
      <c r="BQ14" s="644"/>
      <c r="BR14" s="644"/>
      <c r="BS14" s="650" t="s">
        <v>181</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845359</v>
      </c>
      <c r="CS14" s="642"/>
      <c r="CT14" s="642"/>
      <c r="CU14" s="642"/>
      <c r="CV14" s="642"/>
      <c r="CW14" s="642"/>
      <c r="CX14" s="642"/>
      <c r="CY14" s="643"/>
      <c r="CZ14" s="644">
        <v>9.4</v>
      </c>
      <c r="DA14" s="644"/>
      <c r="DB14" s="644"/>
      <c r="DC14" s="644"/>
      <c r="DD14" s="650">
        <v>35812</v>
      </c>
      <c r="DE14" s="642"/>
      <c r="DF14" s="642"/>
      <c r="DG14" s="642"/>
      <c r="DH14" s="642"/>
      <c r="DI14" s="642"/>
      <c r="DJ14" s="642"/>
      <c r="DK14" s="642"/>
      <c r="DL14" s="642"/>
      <c r="DM14" s="642"/>
      <c r="DN14" s="642"/>
      <c r="DO14" s="642"/>
      <c r="DP14" s="643"/>
      <c r="DQ14" s="650">
        <v>342028</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28883</v>
      </c>
      <c r="S15" s="642"/>
      <c r="T15" s="642"/>
      <c r="U15" s="642"/>
      <c r="V15" s="642"/>
      <c r="W15" s="642"/>
      <c r="X15" s="642"/>
      <c r="Y15" s="643"/>
      <c r="Z15" s="644">
        <v>0.3</v>
      </c>
      <c r="AA15" s="644"/>
      <c r="AB15" s="644"/>
      <c r="AC15" s="644"/>
      <c r="AD15" s="645">
        <v>28883</v>
      </c>
      <c r="AE15" s="645"/>
      <c r="AF15" s="645"/>
      <c r="AG15" s="645"/>
      <c r="AH15" s="645"/>
      <c r="AI15" s="645"/>
      <c r="AJ15" s="645"/>
      <c r="AK15" s="645"/>
      <c r="AL15" s="646">
        <v>0.5</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113001</v>
      </c>
      <c r="BH15" s="642"/>
      <c r="BI15" s="642"/>
      <c r="BJ15" s="642"/>
      <c r="BK15" s="642"/>
      <c r="BL15" s="642"/>
      <c r="BM15" s="642"/>
      <c r="BN15" s="643"/>
      <c r="BO15" s="644">
        <v>7.6</v>
      </c>
      <c r="BP15" s="644"/>
      <c r="BQ15" s="644"/>
      <c r="BR15" s="644"/>
      <c r="BS15" s="650" t="s">
        <v>181</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889561</v>
      </c>
      <c r="CS15" s="642"/>
      <c r="CT15" s="642"/>
      <c r="CU15" s="642"/>
      <c r="CV15" s="642"/>
      <c r="CW15" s="642"/>
      <c r="CX15" s="642"/>
      <c r="CY15" s="643"/>
      <c r="CZ15" s="644">
        <v>9.9</v>
      </c>
      <c r="DA15" s="644"/>
      <c r="DB15" s="644"/>
      <c r="DC15" s="644"/>
      <c r="DD15" s="650">
        <v>46293</v>
      </c>
      <c r="DE15" s="642"/>
      <c r="DF15" s="642"/>
      <c r="DG15" s="642"/>
      <c r="DH15" s="642"/>
      <c r="DI15" s="642"/>
      <c r="DJ15" s="642"/>
      <c r="DK15" s="642"/>
      <c r="DL15" s="642"/>
      <c r="DM15" s="642"/>
      <c r="DN15" s="642"/>
      <c r="DO15" s="642"/>
      <c r="DP15" s="643"/>
      <c r="DQ15" s="650">
        <v>749420</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181</v>
      </c>
      <c r="S16" s="642"/>
      <c r="T16" s="642"/>
      <c r="U16" s="642"/>
      <c r="V16" s="642"/>
      <c r="W16" s="642"/>
      <c r="X16" s="642"/>
      <c r="Y16" s="643"/>
      <c r="Z16" s="644" t="s">
        <v>137</v>
      </c>
      <c r="AA16" s="644"/>
      <c r="AB16" s="644"/>
      <c r="AC16" s="644"/>
      <c r="AD16" s="645" t="s">
        <v>181</v>
      </c>
      <c r="AE16" s="645"/>
      <c r="AF16" s="645"/>
      <c r="AG16" s="645"/>
      <c r="AH16" s="645"/>
      <c r="AI16" s="645"/>
      <c r="AJ16" s="645"/>
      <c r="AK16" s="645"/>
      <c r="AL16" s="646" t="s">
        <v>181</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137</v>
      </c>
      <c r="BH16" s="642"/>
      <c r="BI16" s="642"/>
      <c r="BJ16" s="642"/>
      <c r="BK16" s="642"/>
      <c r="BL16" s="642"/>
      <c r="BM16" s="642"/>
      <c r="BN16" s="643"/>
      <c r="BO16" s="644" t="s">
        <v>181</v>
      </c>
      <c r="BP16" s="644"/>
      <c r="BQ16" s="644"/>
      <c r="BR16" s="644"/>
      <c r="BS16" s="650" t="s">
        <v>181</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365</v>
      </c>
      <c r="CS16" s="642"/>
      <c r="CT16" s="642"/>
      <c r="CU16" s="642"/>
      <c r="CV16" s="642"/>
      <c r="CW16" s="642"/>
      <c r="CX16" s="642"/>
      <c r="CY16" s="643"/>
      <c r="CZ16" s="644">
        <v>0</v>
      </c>
      <c r="DA16" s="644"/>
      <c r="DB16" s="644"/>
      <c r="DC16" s="644"/>
      <c r="DD16" s="650" t="s">
        <v>181</v>
      </c>
      <c r="DE16" s="642"/>
      <c r="DF16" s="642"/>
      <c r="DG16" s="642"/>
      <c r="DH16" s="642"/>
      <c r="DI16" s="642"/>
      <c r="DJ16" s="642"/>
      <c r="DK16" s="642"/>
      <c r="DL16" s="642"/>
      <c r="DM16" s="642"/>
      <c r="DN16" s="642"/>
      <c r="DO16" s="642"/>
      <c r="DP16" s="643"/>
      <c r="DQ16" s="650">
        <v>365</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7014</v>
      </c>
      <c r="S17" s="642"/>
      <c r="T17" s="642"/>
      <c r="U17" s="642"/>
      <c r="V17" s="642"/>
      <c r="W17" s="642"/>
      <c r="X17" s="642"/>
      <c r="Y17" s="643"/>
      <c r="Z17" s="644">
        <v>0.1</v>
      </c>
      <c r="AA17" s="644"/>
      <c r="AB17" s="644"/>
      <c r="AC17" s="644"/>
      <c r="AD17" s="645">
        <v>7014</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137</v>
      </c>
      <c r="BH17" s="642"/>
      <c r="BI17" s="642"/>
      <c r="BJ17" s="642"/>
      <c r="BK17" s="642"/>
      <c r="BL17" s="642"/>
      <c r="BM17" s="642"/>
      <c r="BN17" s="643"/>
      <c r="BO17" s="644" t="s">
        <v>181</v>
      </c>
      <c r="BP17" s="644"/>
      <c r="BQ17" s="644"/>
      <c r="BR17" s="644"/>
      <c r="BS17" s="650" t="s">
        <v>181</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1154809</v>
      </c>
      <c r="CS17" s="642"/>
      <c r="CT17" s="642"/>
      <c r="CU17" s="642"/>
      <c r="CV17" s="642"/>
      <c r="CW17" s="642"/>
      <c r="CX17" s="642"/>
      <c r="CY17" s="643"/>
      <c r="CZ17" s="644">
        <v>12.9</v>
      </c>
      <c r="DA17" s="644"/>
      <c r="DB17" s="644"/>
      <c r="DC17" s="644"/>
      <c r="DD17" s="650" t="s">
        <v>181</v>
      </c>
      <c r="DE17" s="642"/>
      <c r="DF17" s="642"/>
      <c r="DG17" s="642"/>
      <c r="DH17" s="642"/>
      <c r="DI17" s="642"/>
      <c r="DJ17" s="642"/>
      <c r="DK17" s="642"/>
      <c r="DL17" s="642"/>
      <c r="DM17" s="642"/>
      <c r="DN17" s="642"/>
      <c r="DO17" s="642"/>
      <c r="DP17" s="643"/>
      <c r="DQ17" s="650">
        <v>1103451</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4211861</v>
      </c>
      <c r="S18" s="642"/>
      <c r="T18" s="642"/>
      <c r="U18" s="642"/>
      <c r="V18" s="642"/>
      <c r="W18" s="642"/>
      <c r="X18" s="642"/>
      <c r="Y18" s="643"/>
      <c r="Z18" s="644">
        <v>45.9</v>
      </c>
      <c r="AA18" s="644"/>
      <c r="AB18" s="644"/>
      <c r="AC18" s="644"/>
      <c r="AD18" s="645">
        <v>3835132</v>
      </c>
      <c r="AE18" s="645"/>
      <c r="AF18" s="645"/>
      <c r="AG18" s="645"/>
      <c r="AH18" s="645"/>
      <c r="AI18" s="645"/>
      <c r="AJ18" s="645"/>
      <c r="AK18" s="645"/>
      <c r="AL18" s="646">
        <v>66.099999999999994</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137</v>
      </c>
      <c r="BH18" s="642"/>
      <c r="BI18" s="642"/>
      <c r="BJ18" s="642"/>
      <c r="BK18" s="642"/>
      <c r="BL18" s="642"/>
      <c r="BM18" s="642"/>
      <c r="BN18" s="643"/>
      <c r="BO18" s="644" t="s">
        <v>181</v>
      </c>
      <c r="BP18" s="644"/>
      <c r="BQ18" s="644"/>
      <c r="BR18" s="644"/>
      <c r="BS18" s="650" t="s">
        <v>181</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181</v>
      </c>
      <c r="CS18" s="642"/>
      <c r="CT18" s="642"/>
      <c r="CU18" s="642"/>
      <c r="CV18" s="642"/>
      <c r="CW18" s="642"/>
      <c r="CX18" s="642"/>
      <c r="CY18" s="643"/>
      <c r="CZ18" s="644" t="s">
        <v>137</v>
      </c>
      <c r="DA18" s="644"/>
      <c r="DB18" s="644"/>
      <c r="DC18" s="644"/>
      <c r="DD18" s="650" t="s">
        <v>181</v>
      </c>
      <c r="DE18" s="642"/>
      <c r="DF18" s="642"/>
      <c r="DG18" s="642"/>
      <c r="DH18" s="642"/>
      <c r="DI18" s="642"/>
      <c r="DJ18" s="642"/>
      <c r="DK18" s="642"/>
      <c r="DL18" s="642"/>
      <c r="DM18" s="642"/>
      <c r="DN18" s="642"/>
      <c r="DO18" s="642"/>
      <c r="DP18" s="643"/>
      <c r="DQ18" s="650" t="s">
        <v>181</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3835132</v>
      </c>
      <c r="S19" s="642"/>
      <c r="T19" s="642"/>
      <c r="U19" s="642"/>
      <c r="V19" s="642"/>
      <c r="W19" s="642"/>
      <c r="X19" s="642"/>
      <c r="Y19" s="643"/>
      <c r="Z19" s="644">
        <v>41.8</v>
      </c>
      <c r="AA19" s="644"/>
      <c r="AB19" s="644"/>
      <c r="AC19" s="644"/>
      <c r="AD19" s="645">
        <v>3835132</v>
      </c>
      <c r="AE19" s="645"/>
      <c r="AF19" s="645"/>
      <c r="AG19" s="645"/>
      <c r="AH19" s="645"/>
      <c r="AI19" s="645"/>
      <c r="AJ19" s="645"/>
      <c r="AK19" s="645"/>
      <c r="AL19" s="646">
        <v>66.099999999999994</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181</v>
      </c>
      <c r="BH19" s="642"/>
      <c r="BI19" s="642"/>
      <c r="BJ19" s="642"/>
      <c r="BK19" s="642"/>
      <c r="BL19" s="642"/>
      <c r="BM19" s="642"/>
      <c r="BN19" s="643"/>
      <c r="BO19" s="644" t="s">
        <v>137</v>
      </c>
      <c r="BP19" s="644"/>
      <c r="BQ19" s="644"/>
      <c r="BR19" s="644"/>
      <c r="BS19" s="650" t="s">
        <v>181</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137</v>
      </c>
      <c r="CS19" s="642"/>
      <c r="CT19" s="642"/>
      <c r="CU19" s="642"/>
      <c r="CV19" s="642"/>
      <c r="CW19" s="642"/>
      <c r="CX19" s="642"/>
      <c r="CY19" s="643"/>
      <c r="CZ19" s="644" t="s">
        <v>181</v>
      </c>
      <c r="DA19" s="644"/>
      <c r="DB19" s="644"/>
      <c r="DC19" s="644"/>
      <c r="DD19" s="650" t="s">
        <v>181</v>
      </c>
      <c r="DE19" s="642"/>
      <c r="DF19" s="642"/>
      <c r="DG19" s="642"/>
      <c r="DH19" s="642"/>
      <c r="DI19" s="642"/>
      <c r="DJ19" s="642"/>
      <c r="DK19" s="642"/>
      <c r="DL19" s="642"/>
      <c r="DM19" s="642"/>
      <c r="DN19" s="642"/>
      <c r="DO19" s="642"/>
      <c r="DP19" s="643"/>
      <c r="DQ19" s="650" t="s">
        <v>181</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376729</v>
      </c>
      <c r="S20" s="642"/>
      <c r="T20" s="642"/>
      <c r="U20" s="642"/>
      <c r="V20" s="642"/>
      <c r="W20" s="642"/>
      <c r="X20" s="642"/>
      <c r="Y20" s="643"/>
      <c r="Z20" s="644">
        <v>4.0999999999999996</v>
      </c>
      <c r="AA20" s="644"/>
      <c r="AB20" s="644"/>
      <c r="AC20" s="644"/>
      <c r="AD20" s="645" t="s">
        <v>181</v>
      </c>
      <c r="AE20" s="645"/>
      <c r="AF20" s="645"/>
      <c r="AG20" s="645"/>
      <c r="AH20" s="645"/>
      <c r="AI20" s="645"/>
      <c r="AJ20" s="645"/>
      <c r="AK20" s="645"/>
      <c r="AL20" s="646" t="s">
        <v>181</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181</v>
      </c>
      <c r="BH20" s="642"/>
      <c r="BI20" s="642"/>
      <c r="BJ20" s="642"/>
      <c r="BK20" s="642"/>
      <c r="BL20" s="642"/>
      <c r="BM20" s="642"/>
      <c r="BN20" s="643"/>
      <c r="BO20" s="644" t="s">
        <v>181</v>
      </c>
      <c r="BP20" s="644"/>
      <c r="BQ20" s="644"/>
      <c r="BR20" s="644"/>
      <c r="BS20" s="650" t="s">
        <v>181</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8952144</v>
      </c>
      <c r="CS20" s="642"/>
      <c r="CT20" s="642"/>
      <c r="CU20" s="642"/>
      <c r="CV20" s="642"/>
      <c r="CW20" s="642"/>
      <c r="CX20" s="642"/>
      <c r="CY20" s="643"/>
      <c r="CZ20" s="644">
        <v>100</v>
      </c>
      <c r="DA20" s="644"/>
      <c r="DB20" s="644"/>
      <c r="DC20" s="644"/>
      <c r="DD20" s="650">
        <v>499935</v>
      </c>
      <c r="DE20" s="642"/>
      <c r="DF20" s="642"/>
      <c r="DG20" s="642"/>
      <c r="DH20" s="642"/>
      <c r="DI20" s="642"/>
      <c r="DJ20" s="642"/>
      <c r="DK20" s="642"/>
      <c r="DL20" s="642"/>
      <c r="DM20" s="642"/>
      <c r="DN20" s="642"/>
      <c r="DO20" s="642"/>
      <c r="DP20" s="643"/>
      <c r="DQ20" s="650">
        <v>6337701</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137</v>
      </c>
      <c r="S21" s="642"/>
      <c r="T21" s="642"/>
      <c r="U21" s="642"/>
      <c r="V21" s="642"/>
      <c r="W21" s="642"/>
      <c r="X21" s="642"/>
      <c r="Y21" s="643"/>
      <c r="Z21" s="644" t="s">
        <v>181</v>
      </c>
      <c r="AA21" s="644"/>
      <c r="AB21" s="644"/>
      <c r="AC21" s="644"/>
      <c r="AD21" s="645" t="s">
        <v>181</v>
      </c>
      <c r="AE21" s="645"/>
      <c r="AF21" s="645"/>
      <c r="AG21" s="645"/>
      <c r="AH21" s="645"/>
      <c r="AI21" s="645"/>
      <c r="AJ21" s="645"/>
      <c r="AK21" s="645"/>
      <c r="AL21" s="646" t="s">
        <v>181</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181</v>
      </c>
      <c r="BH21" s="642"/>
      <c r="BI21" s="642"/>
      <c r="BJ21" s="642"/>
      <c r="BK21" s="642"/>
      <c r="BL21" s="642"/>
      <c r="BM21" s="642"/>
      <c r="BN21" s="643"/>
      <c r="BO21" s="644" t="s">
        <v>181</v>
      </c>
      <c r="BP21" s="644"/>
      <c r="BQ21" s="644"/>
      <c r="BR21" s="644"/>
      <c r="BS21" s="650" t="s">
        <v>181</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6154255</v>
      </c>
      <c r="S22" s="642"/>
      <c r="T22" s="642"/>
      <c r="U22" s="642"/>
      <c r="V22" s="642"/>
      <c r="W22" s="642"/>
      <c r="X22" s="642"/>
      <c r="Y22" s="643"/>
      <c r="Z22" s="644">
        <v>67.099999999999994</v>
      </c>
      <c r="AA22" s="644"/>
      <c r="AB22" s="644"/>
      <c r="AC22" s="644"/>
      <c r="AD22" s="645">
        <v>5777526</v>
      </c>
      <c r="AE22" s="645"/>
      <c r="AF22" s="645"/>
      <c r="AG22" s="645"/>
      <c r="AH22" s="645"/>
      <c r="AI22" s="645"/>
      <c r="AJ22" s="645"/>
      <c r="AK22" s="645"/>
      <c r="AL22" s="646">
        <v>99.6</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181</v>
      </c>
      <c r="BH22" s="642"/>
      <c r="BI22" s="642"/>
      <c r="BJ22" s="642"/>
      <c r="BK22" s="642"/>
      <c r="BL22" s="642"/>
      <c r="BM22" s="642"/>
      <c r="BN22" s="643"/>
      <c r="BO22" s="644" t="s">
        <v>181</v>
      </c>
      <c r="BP22" s="644"/>
      <c r="BQ22" s="644"/>
      <c r="BR22" s="644"/>
      <c r="BS22" s="650" t="s">
        <v>181</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2009</v>
      </c>
      <c r="S23" s="642"/>
      <c r="T23" s="642"/>
      <c r="U23" s="642"/>
      <c r="V23" s="642"/>
      <c r="W23" s="642"/>
      <c r="X23" s="642"/>
      <c r="Y23" s="643"/>
      <c r="Z23" s="644">
        <v>0</v>
      </c>
      <c r="AA23" s="644"/>
      <c r="AB23" s="644"/>
      <c r="AC23" s="644"/>
      <c r="AD23" s="645">
        <v>2009</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137</v>
      </c>
      <c r="BH23" s="642"/>
      <c r="BI23" s="642"/>
      <c r="BJ23" s="642"/>
      <c r="BK23" s="642"/>
      <c r="BL23" s="642"/>
      <c r="BM23" s="642"/>
      <c r="BN23" s="643"/>
      <c r="BO23" s="644" t="s">
        <v>181</v>
      </c>
      <c r="BP23" s="644"/>
      <c r="BQ23" s="644"/>
      <c r="BR23" s="644"/>
      <c r="BS23" s="650" t="s">
        <v>181</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10107</v>
      </c>
      <c r="S24" s="642"/>
      <c r="T24" s="642"/>
      <c r="U24" s="642"/>
      <c r="V24" s="642"/>
      <c r="W24" s="642"/>
      <c r="X24" s="642"/>
      <c r="Y24" s="643"/>
      <c r="Z24" s="644">
        <v>0.1</v>
      </c>
      <c r="AA24" s="644"/>
      <c r="AB24" s="644"/>
      <c r="AC24" s="644"/>
      <c r="AD24" s="645" t="s">
        <v>181</v>
      </c>
      <c r="AE24" s="645"/>
      <c r="AF24" s="645"/>
      <c r="AG24" s="645"/>
      <c r="AH24" s="645"/>
      <c r="AI24" s="645"/>
      <c r="AJ24" s="645"/>
      <c r="AK24" s="645"/>
      <c r="AL24" s="646" t="s">
        <v>137</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181</v>
      </c>
      <c r="BH24" s="642"/>
      <c r="BI24" s="642"/>
      <c r="BJ24" s="642"/>
      <c r="BK24" s="642"/>
      <c r="BL24" s="642"/>
      <c r="BM24" s="642"/>
      <c r="BN24" s="643"/>
      <c r="BO24" s="644" t="s">
        <v>181</v>
      </c>
      <c r="BP24" s="644"/>
      <c r="BQ24" s="644"/>
      <c r="BR24" s="644"/>
      <c r="BS24" s="650" t="s">
        <v>181</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3678142</v>
      </c>
      <c r="CS24" s="631"/>
      <c r="CT24" s="631"/>
      <c r="CU24" s="631"/>
      <c r="CV24" s="631"/>
      <c r="CW24" s="631"/>
      <c r="CX24" s="631"/>
      <c r="CY24" s="632"/>
      <c r="CZ24" s="635">
        <v>41.1</v>
      </c>
      <c r="DA24" s="636"/>
      <c r="DB24" s="636"/>
      <c r="DC24" s="655"/>
      <c r="DD24" s="676">
        <v>2602832</v>
      </c>
      <c r="DE24" s="631"/>
      <c r="DF24" s="631"/>
      <c r="DG24" s="631"/>
      <c r="DH24" s="631"/>
      <c r="DI24" s="631"/>
      <c r="DJ24" s="631"/>
      <c r="DK24" s="632"/>
      <c r="DL24" s="676">
        <v>2580587</v>
      </c>
      <c r="DM24" s="631"/>
      <c r="DN24" s="631"/>
      <c r="DO24" s="631"/>
      <c r="DP24" s="631"/>
      <c r="DQ24" s="631"/>
      <c r="DR24" s="631"/>
      <c r="DS24" s="631"/>
      <c r="DT24" s="631"/>
      <c r="DU24" s="631"/>
      <c r="DV24" s="632"/>
      <c r="DW24" s="635">
        <v>42.6</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81337</v>
      </c>
      <c r="S25" s="642"/>
      <c r="T25" s="642"/>
      <c r="U25" s="642"/>
      <c r="V25" s="642"/>
      <c r="W25" s="642"/>
      <c r="X25" s="642"/>
      <c r="Y25" s="643"/>
      <c r="Z25" s="644">
        <v>0.9</v>
      </c>
      <c r="AA25" s="644"/>
      <c r="AB25" s="644"/>
      <c r="AC25" s="644"/>
      <c r="AD25" s="645">
        <v>3982</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181</v>
      </c>
      <c r="BH25" s="642"/>
      <c r="BI25" s="642"/>
      <c r="BJ25" s="642"/>
      <c r="BK25" s="642"/>
      <c r="BL25" s="642"/>
      <c r="BM25" s="642"/>
      <c r="BN25" s="643"/>
      <c r="BO25" s="644" t="s">
        <v>181</v>
      </c>
      <c r="BP25" s="644"/>
      <c r="BQ25" s="644"/>
      <c r="BR25" s="644"/>
      <c r="BS25" s="650" t="s">
        <v>181</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1117431</v>
      </c>
      <c r="CS25" s="665"/>
      <c r="CT25" s="665"/>
      <c r="CU25" s="665"/>
      <c r="CV25" s="665"/>
      <c r="CW25" s="665"/>
      <c r="CX25" s="665"/>
      <c r="CY25" s="666"/>
      <c r="CZ25" s="646">
        <v>12.5</v>
      </c>
      <c r="DA25" s="677"/>
      <c r="DB25" s="677"/>
      <c r="DC25" s="679"/>
      <c r="DD25" s="650">
        <v>1095993</v>
      </c>
      <c r="DE25" s="665"/>
      <c r="DF25" s="665"/>
      <c r="DG25" s="665"/>
      <c r="DH25" s="665"/>
      <c r="DI25" s="665"/>
      <c r="DJ25" s="665"/>
      <c r="DK25" s="666"/>
      <c r="DL25" s="650">
        <v>1075496</v>
      </c>
      <c r="DM25" s="665"/>
      <c r="DN25" s="665"/>
      <c r="DO25" s="665"/>
      <c r="DP25" s="665"/>
      <c r="DQ25" s="665"/>
      <c r="DR25" s="665"/>
      <c r="DS25" s="665"/>
      <c r="DT25" s="665"/>
      <c r="DU25" s="665"/>
      <c r="DV25" s="666"/>
      <c r="DW25" s="646">
        <v>17.8</v>
      </c>
      <c r="DX25" s="677"/>
      <c r="DY25" s="677"/>
      <c r="DZ25" s="677"/>
      <c r="EA25" s="677"/>
      <c r="EB25" s="677"/>
      <c r="EC25" s="678"/>
    </row>
    <row r="26" spans="2:133" ht="11.25" customHeight="1" x14ac:dyDescent="0.15">
      <c r="B26" s="638" t="s">
        <v>296</v>
      </c>
      <c r="C26" s="639"/>
      <c r="D26" s="639"/>
      <c r="E26" s="639"/>
      <c r="F26" s="639"/>
      <c r="G26" s="639"/>
      <c r="H26" s="639"/>
      <c r="I26" s="639"/>
      <c r="J26" s="639"/>
      <c r="K26" s="639"/>
      <c r="L26" s="639"/>
      <c r="M26" s="639"/>
      <c r="N26" s="639"/>
      <c r="O26" s="639"/>
      <c r="P26" s="639"/>
      <c r="Q26" s="640"/>
      <c r="R26" s="641">
        <v>11974</v>
      </c>
      <c r="S26" s="642"/>
      <c r="T26" s="642"/>
      <c r="U26" s="642"/>
      <c r="V26" s="642"/>
      <c r="W26" s="642"/>
      <c r="X26" s="642"/>
      <c r="Y26" s="643"/>
      <c r="Z26" s="644">
        <v>0.1</v>
      </c>
      <c r="AA26" s="644"/>
      <c r="AB26" s="644"/>
      <c r="AC26" s="644"/>
      <c r="AD26" s="645" t="s">
        <v>181</v>
      </c>
      <c r="AE26" s="645"/>
      <c r="AF26" s="645"/>
      <c r="AG26" s="645"/>
      <c r="AH26" s="645"/>
      <c r="AI26" s="645"/>
      <c r="AJ26" s="645"/>
      <c r="AK26" s="645"/>
      <c r="AL26" s="646" t="s">
        <v>181</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181</v>
      </c>
      <c r="BH26" s="642"/>
      <c r="BI26" s="642"/>
      <c r="BJ26" s="642"/>
      <c r="BK26" s="642"/>
      <c r="BL26" s="642"/>
      <c r="BM26" s="642"/>
      <c r="BN26" s="643"/>
      <c r="BO26" s="644" t="s">
        <v>181</v>
      </c>
      <c r="BP26" s="644"/>
      <c r="BQ26" s="644"/>
      <c r="BR26" s="644"/>
      <c r="BS26" s="650" t="s">
        <v>181</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700170</v>
      </c>
      <c r="CS26" s="642"/>
      <c r="CT26" s="642"/>
      <c r="CU26" s="642"/>
      <c r="CV26" s="642"/>
      <c r="CW26" s="642"/>
      <c r="CX26" s="642"/>
      <c r="CY26" s="643"/>
      <c r="CZ26" s="646">
        <v>7.8</v>
      </c>
      <c r="DA26" s="677"/>
      <c r="DB26" s="677"/>
      <c r="DC26" s="679"/>
      <c r="DD26" s="650">
        <v>691786</v>
      </c>
      <c r="DE26" s="642"/>
      <c r="DF26" s="642"/>
      <c r="DG26" s="642"/>
      <c r="DH26" s="642"/>
      <c r="DI26" s="642"/>
      <c r="DJ26" s="642"/>
      <c r="DK26" s="643"/>
      <c r="DL26" s="650" t="s">
        <v>181</v>
      </c>
      <c r="DM26" s="642"/>
      <c r="DN26" s="642"/>
      <c r="DO26" s="642"/>
      <c r="DP26" s="642"/>
      <c r="DQ26" s="642"/>
      <c r="DR26" s="642"/>
      <c r="DS26" s="642"/>
      <c r="DT26" s="642"/>
      <c r="DU26" s="642"/>
      <c r="DV26" s="643"/>
      <c r="DW26" s="646" t="s">
        <v>181</v>
      </c>
      <c r="DX26" s="677"/>
      <c r="DY26" s="677"/>
      <c r="DZ26" s="677"/>
      <c r="EA26" s="677"/>
      <c r="EB26" s="677"/>
      <c r="EC26" s="678"/>
    </row>
    <row r="27" spans="2:133" ht="11.25" customHeight="1" x14ac:dyDescent="0.15">
      <c r="B27" s="638" t="s">
        <v>299</v>
      </c>
      <c r="C27" s="639"/>
      <c r="D27" s="639"/>
      <c r="E27" s="639"/>
      <c r="F27" s="639"/>
      <c r="G27" s="639"/>
      <c r="H27" s="639"/>
      <c r="I27" s="639"/>
      <c r="J27" s="639"/>
      <c r="K27" s="639"/>
      <c r="L27" s="639"/>
      <c r="M27" s="639"/>
      <c r="N27" s="639"/>
      <c r="O27" s="639"/>
      <c r="P27" s="639"/>
      <c r="Q27" s="640"/>
      <c r="R27" s="641">
        <v>787681</v>
      </c>
      <c r="S27" s="642"/>
      <c r="T27" s="642"/>
      <c r="U27" s="642"/>
      <c r="V27" s="642"/>
      <c r="W27" s="642"/>
      <c r="X27" s="642"/>
      <c r="Y27" s="643"/>
      <c r="Z27" s="644">
        <v>8.6</v>
      </c>
      <c r="AA27" s="644"/>
      <c r="AB27" s="644"/>
      <c r="AC27" s="644"/>
      <c r="AD27" s="645" t="s">
        <v>181</v>
      </c>
      <c r="AE27" s="645"/>
      <c r="AF27" s="645"/>
      <c r="AG27" s="645"/>
      <c r="AH27" s="645"/>
      <c r="AI27" s="645"/>
      <c r="AJ27" s="645"/>
      <c r="AK27" s="645"/>
      <c r="AL27" s="646" t="s">
        <v>137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1477795</v>
      </c>
      <c r="BH27" s="642"/>
      <c r="BI27" s="642"/>
      <c r="BJ27" s="642"/>
      <c r="BK27" s="642"/>
      <c r="BL27" s="642"/>
      <c r="BM27" s="642"/>
      <c r="BN27" s="643"/>
      <c r="BO27" s="644">
        <v>100</v>
      </c>
      <c r="BP27" s="644"/>
      <c r="BQ27" s="644"/>
      <c r="BR27" s="644"/>
      <c r="BS27" s="650" t="s">
        <v>181</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1405902</v>
      </c>
      <c r="CS27" s="665"/>
      <c r="CT27" s="665"/>
      <c r="CU27" s="665"/>
      <c r="CV27" s="665"/>
      <c r="CW27" s="665"/>
      <c r="CX27" s="665"/>
      <c r="CY27" s="666"/>
      <c r="CZ27" s="646">
        <v>15.7</v>
      </c>
      <c r="DA27" s="677"/>
      <c r="DB27" s="677"/>
      <c r="DC27" s="679"/>
      <c r="DD27" s="650">
        <v>403388</v>
      </c>
      <c r="DE27" s="665"/>
      <c r="DF27" s="665"/>
      <c r="DG27" s="665"/>
      <c r="DH27" s="665"/>
      <c r="DI27" s="665"/>
      <c r="DJ27" s="665"/>
      <c r="DK27" s="666"/>
      <c r="DL27" s="650">
        <v>401640</v>
      </c>
      <c r="DM27" s="665"/>
      <c r="DN27" s="665"/>
      <c r="DO27" s="665"/>
      <c r="DP27" s="665"/>
      <c r="DQ27" s="665"/>
      <c r="DR27" s="665"/>
      <c r="DS27" s="665"/>
      <c r="DT27" s="665"/>
      <c r="DU27" s="665"/>
      <c r="DV27" s="666"/>
      <c r="DW27" s="646">
        <v>6.6</v>
      </c>
      <c r="DX27" s="677"/>
      <c r="DY27" s="677"/>
      <c r="DZ27" s="677"/>
      <c r="EA27" s="677"/>
      <c r="EB27" s="677"/>
      <c r="EC27" s="678"/>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181</v>
      </c>
      <c r="S28" s="642"/>
      <c r="T28" s="642"/>
      <c r="U28" s="642"/>
      <c r="V28" s="642"/>
      <c r="W28" s="642"/>
      <c r="X28" s="642"/>
      <c r="Y28" s="643"/>
      <c r="Z28" s="644" t="s">
        <v>181</v>
      </c>
      <c r="AA28" s="644"/>
      <c r="AB28" s="644"/>
      <c r="AC28" s="644"/>
      <c r="AD28" s="645" t="s">
        <v>181</v>
      </c>
      <c r="AE28" s="645"/>
      <c r="AF28" s="645"/>
      <c r="AG28" s="645"/>
      <c r="AH28" s="645"/>
      <c r="AI28" s="645"/>
      <c r="AJ28" s="645"/>
      <c r="AK28" s="645"/>
      <c r="AL28" s="646" t="s">
        <v>181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1154809</v>
      </c>
      <c r="CS28" s="642"/>
      <c r="CT28" s="642"/>
      <c r="CU28" s="642"/>
      <c r="CV28" s="642"/>
      <c r="CW28" s="642"/>
      <c r="CX28" s="642"/>
      <c r="CY28" s="643"/>
      <c r="CZ28" s="646">
        <v>12.9</v>
      </c>
      <c r="DA28" s="677"/>
      <c r="DB28" s="677"/>
      <c r="DC28" s="679"/>
      <c r="DD28" s="650">
        <v>1103451</v>
      </c>
      <c r="DE28" s="642"/>
      <c r="DF28" s="642"/>
      <c r="DG28" s="642"/>
      <c r="DH28" s="642"/>
      <c r="DI28" s="642"/>
      <c r="DJ28" s="642"/>
      <c r="DK28" s="643"/>
      <c r="DL28" s="650">
        <v>1103451</v>
      </c>
      <c r="DM28" s="642"/>
      <c r="DN28" s="642"/>
      <c r="DO28" s="642"/>
      <c r="DP28" s="642"/>
      <c r="DQ28" s="642"/>
      <c r="DR28" s="642"/>
      <c r="DS28" s="642"/>
      <c r="DT28" s="642"/>
      <c r="DU28" s="642"/>
      <c r="DV28" s="643"/>
      <c r="DW28" s="646">
        <v>18.2</v>
      </c>
      <c r="DX28" s="677"/>
      <c r="DY28" s="677"/>
      <c r="DZ28" s="677"/>
      <c r="EA28" s="677"/>
      <c r="EB28" s="677"/>
      <c r="EC28" s="678"/>
    </row>
    <row r="29" spans="2:133" ht="11.25" customHeight="1" x14ac:dyDescent="0.15">
      <c r="B29" s="638" t="s">
        <v>304</v>
      </c>
      <c r="C29" s="639"/>
      <c r="D29" s="639"/>
      <c r="E29" s="639"/>
      <c r="F29" s="639"/>
      <c r="G29" s="639"/>
      <c r="H29" s="639"/>
      <c r="I29" s="639"/>
      <c r="J29" s="639"/>
      <c r="K29" s="639"/>
      <c r="L29" s="639"/>
      <c r="M29" s="639"/>
      <c r="N29" s="639"/>
      <c r="O29" s="639"/>
      <c r="P29" s="639"/>
      <c r="Q29" s="640"/>
      <c r="R29" s="641">
        <v>585883</v>
      </c>
      <c r="S29" s="642"/>
      <c r="T29" s="642"/>
      <c r="U29" s="642"/>
      <c r="V29" s="642"/>
      <c r="W29" s="642"/>
      <c r="X29" s="642"/>
      <c r="Y29" s="643"/>
      <c r="Z29" s="644">
        <v>6.4</v>
      </c>
      <c r="AA29" s="644"/>
      <c r="AB29" s="644"/>
      <c r="AC29" s="644"/>
      <c r="AD29" s="645" t="s">
        <v>181</v>
      </c>
      <c r="AE29" s="645"/>
      <c r="AF29" s="645"/>
      <c r="AG29" s="645"/>
      <c r="AH29" s="645"/>
      <c r="AI29" s="645"/>
      <c r="AJ29" s="645"/>
      <c r="AK29" s="645"/>
      <c r="AL29" s="646" t="s">
        <v>181</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1154809</v>
      </c>
      <c r="CS29" s="665"/>
      <c r="CT29" s="665"/>
      <c r="CU29" s="665"/>
      <c r="CV29" s="665"/>
      <c r="CW29" s="665"/>
      <c r="CX29" s="665"/>
      <c r="CY29" s="666"/>
      <c r="CZ29" s="646">
        <v>12.9</v>
      </c>
      <c r="DA29" s="677"/>
      <c r="DB29" s="677"/>
      <c r="DC29" s="679"/>
      <c r="DD29" s="650">
        <v>1103451</v>
      </c>
      <c r="DE29" s="665"/>
      <c r="DF29" s="665"/>
      <c r="DG29" s="665"/>
      <c r="DH29" s="665"/>
      <c r="DI29" s="665"/>
      <c r="DJ29" s="665"/>
      <c r="DK29" s="666"/>
      <c r="DL29" s="650">
        <v>1103451</v>
      </c>
      <c r="DM29" s="665"/>
      <c r="DN29" s="665"/>
      <c r="DO29" s="665"/>
      <c r="DP29" s="665"/>
      <c r="DQ29" s="665"/>
      <c r="DR29" s="665"/>
      <c r="DS29" s="665"/>
      <c r="DT29" s="665"/>
      <c r="DU29" s="665"/>
      <c r="DV29" s="666"/>
      <c r="DW29" s="646">
        <v>18.2</v>
      </c>
      <c r="DX29" s="677"/>
      <c r="DY29" s="677"/>
      <c r="DZ29" s="677"/>
      <c r="EA29" s="677"/>
      <c r="EB29" s="677"/>
      <c r="EC29" s="678"/>
    </row>
    <row r="30" spans="2:133" ht="11.25" customHeight="1" x14ac:dyDescent="0.15">
      <c r="B30" s="638" t="s">
        <v>309</v>
      </c>
      <c r="C30" s="639"/>
      <c r="D30" s="639"/>
      <c r="E30" s="639"/>
      <c r="F30" s="639"/>
      <c r="G30" s="639"/>
      <c r="H30" s="639"/>
      <c r="I30" s="639"/>
      <c r="J30" s="639"/>
      <c r="K30" s="639"/>
      <c r="L30" s="639"/>
      <c r="M30" s="639"/>
      <c r="N30" s="639"/>
      <c r="O30" s="639"/>
      <c r="P30" s="639"/>
      <c r="Q30" s="640"/>
      <c r="R30" s="641">
        <v>31491</v>
      </c>
      <c r="S30" s="642"/>
      <c r="T30" s="642"/>
      <c r="U30" s="642"/>
      <c r="V30" s="642"/>
      <c r="W30" s="642"/>
      <c r="X30" s="642"/>
      <c r="Y30" s="643"/>
      <c r="Z30" s="644">
        <v>0.3</v>
      </c>
      <c r="AA30" s="644"/>
      <c r="AB30" s="644"/>
      <c r="AC30" s="644"/>
      <c r="AD30" s="645">
        <v>14439</v>
      </c>
      <c r="AE30" s="645"/>
      <c r="AF30" s="645"/>
      <c r="AG30" s="645"/>
      <c r="AH30" s="645"/>
      <c r="AI30" s="645"/>
      <c r="AJ30" s="645"/>
      <c r="AK30" s="645"/>
      <c r="AL30" s="646">
        <v>0.2</v>
      </c>
      <c r="AM30" s="647"/>
      <c r="AN30" s="647"/>
      <c r="AO30" s="648"/>
      <c r="AP30" s="689" t="s">
        <v>310</v>
      </c>
      <c r="AQ30" s="690"/>
      <c r="AR30" s="690"/>
      <c r="AS30" s="690"/>
      <c r="AT30" s="695" t="s">
        <v>311</v>
      </c>
      <c r="AU30" s="230"/>
      <c r="AV30" s="230"/>
      <c r="AW30" s="230"/>
      <c r="AX30" s="627" t="s">
        <v>189</v>
      </c>
      <c r="AY30" s="628"/>
      <c r="AZ30" s="628"/>
      <c r="BA30" s="628"/>
      <c r="BB30" s="628"/>
      <c r="BC30" s="628"/>
      <c r="BD30" s="628"/>
      <c r="BE30" s="628"/>
      <c r="BF30" s="629"/>
      <c r="BG30" s="701">
        <v>98.6</v>
      </c>
      <c r="BH30" s="702"/>
      <c r="BI30" s="702"/>
      <c r="BJ30" s="702"/>
      <c r="BK30" s="702"/>
      <c r="BL30" s="702"/>
      <c r="BM30" s="636">
        <v>93.5</v>
      </c>
      <c r="BN30" s="702"/>
      <c r="BO30" s="702"/>
      <c r="BP30" s="702"/>
      <c r="BQ30" s="703"/>
      <c r="BR30" s="701">
        <v>98.7</v>
      </c>
      <c r="BS30" s="702"/>
      <c r="BT30" s="702"/>
      <c r="BU30" s="702"/>
      <c r="BV30" s="702"/>
      <c r="BW30" s="702"/>
      <c r="BX30" s="636">
        <v>93.6</v>
      </c>
      <c r="BY30" s="702"/>
      <c r="BZ30" s="702"/>
      <c r="CA30" s="702"/>
      <c r="CB30" s="703"/>
      <c r="CD30" s="706"/>
      <c r="CE30" s="707"/>
      <c r="CF30" s="656" t="s">
        <v>312</v>
      </c>
      <c r="CG30" s="657"/>
      <c r="CH30" s="657"/>
      <c r="CI30" s="657"/>
      <c r="CJ30" s="657"/>
      <c r="CK30" s="657"/>
      <c r="CL30" s="657"/>
      <c r="CM30" s="657"/>
      <c r="CN30" s="657"/>
      <c r="CO30" s="657"/>
      <c r="CP30" s="657"/>
      <c r="CQ30" s="658"/>
      <c r="CR30" s="641">
        <v>1082184</v>
      </c>
      <c r="CS30" s="642"/>
      <c r="CT30" s="642"/>
      <c r="CU30" s="642"/>
      <c r="CV30" s="642"/>
      <c r="CW30" s="642"/>
      <c r="CX30" s="642"/>
      <c r="CY30" s="643"/>
      <c r="CZ30" s="646">
        <v>12.1</v>
      </c>
      <c r="DA30" s="677"/>
      <c r="DB30" s="677"/>
      <c r="DC30" s="679"/>
      <c r="DD30" s="650">
        <v>1030826</v>
      </c>
      <c r="DE30" s="642"/>
      <c r="DF30" s="642"/>
      <c r="DG30" s="642"/>
      <c r="DH30" s="642"/>
      <c r="DI30" s="642"/>
      <c r="DJ30" s="642"/>
      <c r="DK30" s="643"/>
      <c r="DL30" s="650">
        <v>1030826</v>
      </c>
      <c r="DM30" s="642"/>
      <c r="DN30" s="642"/>
      <c r="DO30" s="642"/>
      <c r="DP30" s="642"/>
      <c r="DQ30" s="642"/>
      <c r="DR30" s="642"/>
      <c r="DS30" s="642"/>
      <c r="DT30" s="642"/>
      <c r="DU30" s="642"/>
      <c r="DV30" s="643"/>
      <c r="DW30" s="646">
        <v>17</v>
      </c>
      <c r="DX30" s="677"/>
      <c r="DY30" s="677"/>
      <c r="DZ30" s="677"/>
      <c r="EA30" s="677"/>
      <c r="EB30" s="677"/>
      <c r="EC30" s="678"/>
    </row>
    <row r="31" spans="2:133" ht="11.25" customHeight="1" x14ac:dyDescent="0.15">
      <c r="B31" s="638" t="s">
        <v>313</v>
      </c>
      <c r="C31" s="639"/>
      <c r="D31" s="639"/>
      <c r="E31" s="639"/>
      <c r="F31" s="639"/>
      <c r="G31" s="639"/>
      <c r="H31" s="639"/>
      <c r="I31" s="639"/>
      <c r="J31" s="639"/>
      <c r="K31" s="639"/>
      <c r="L31" s="639"/>
      <c r="M31" s="639"/>
      <c r="N31" s="639"/>
      <c r="O31" s="639"/>
      <c r="P31" s="639"/>
      <c r="Q31" s="640"/>
      <c r="R31" s="641">
        <v>65399</v>
      </c>
      <c r="S31" s="642"/>
      <c r="T31" s="642"/>
      <c r="U31" s="642"/>
      <c r="V31" s="642"/>
      <c r="W31" s="642"/>
      <c r="X31" s="642"/>
      <c r="Y31" s="643"/>
      <c r="Z31" s="644">
        <v>0.7</v>
      </c>
      <c r="AA31" s="644"/>
      <c r="AB31" s="644"/>
      <c r="AC31" s="644"/>
      <c r="AD31" s="645" t="s">
        <v>181</v>
      </c>
      <c r="AE31" s="645"/>
      <c r="AF31" s="645"/>
      <c r="AG31" s="645"/>
      <c r="AH31" s="645"/>
      <c r="AI31" s="645"/>
      <c r="AJ31" s="645"/>
      <c r="AK31" s="645"/>
      <c r="AL31" s="646" t="s">
        <v>137</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98.6</v>
      </c>
      <c r="BH31" s="665"/>
      <c r="BI31" s="665"/>
      <c r="BJ31" s="665"/>
      <c r="BK31" s="665"/>
      <c r="BL31" s="665"/>
      <c r="BM31" s="647">
        <v>94.9</v>
      </c>
      <c r="BN31" s="699"/>
      <c r="BO31" s="699"/>
      <c r="BP31" s="699"/>
      <c r="BQ31" s="700"/>
      <c r="BR31" s="698">
        <v>98.9</v>
      </c>
      <c r="BS31" s="665"/>
      <c r="BT31" s="665"/>
      <c r="BU31" s="665"/>
      <c r="BV31" s="665"/>
      <c r="BW31" s="665"/>
      <c r="BX31" s="647">
        <v>95.2</v>
      </c>
      <c r="BY31" s="699"/>
      <c r="BZ31" s="699"/>
      <c r="CA31" s="699"/>
      <c r="CB31" s="700"/>
      <c r="CD31" s="706"/>
      <c r="CE31" s="707"/>
      <c r="CF31" s="656" t="s">
        <v>316</v>
      </c>
      <c r="CG31" s="657"/>
      <c r="CH31" s="657"/>
      <c r="CI31" s="657"/>
      <c r="CJ31" s="657"/>
      <c r="CK31" s="657"/>
      <c r="CL31" s="657"/>
      <c r="CM31" s="657"/>
      <c r="CN31" s="657"/>
      <c r="CO31" s="657"/>
      <c r="CP31" s="657"/>
      <c r="CQ31" s="658"/>
      <c r="CR31" s="641">
        <v>72625</v>
      </c>
      <c r="CS31" s="665"/>
      <c r="CT31" s="665"/>
      <c r="CU31" s="665"/>
      <c r="CV31" s="665"/>
      <c r="CW31" s="665"/>
      <c r="CX31" s="665"/>
      <c r="CY31" s="666"/>
      <c r="CZ31" s="646">
        <v>0.8</v>
      </c>
      <c r="DA31" s="677"/>
      <c r="DB31" s="677"/>
      <c r="DC31" s="679"/>
      <c r="DD31" s="650">
        <v>72625</v>
      </c>
      <c r="DE31" s="665"/>
      <c r="DF31" s="665"/>
      <c r="DG31" s="665"/>
      <c r="DH31" s="665"/>
      <c r="DI31" s="665"/>
      <c r="DJ31" s="665"/>
      <c r="DK31" s="666"/>
      <c r="DL31" s="650">
        <v>72625</v>
      </c>
      <c r="DM31" s="665"/>
      <c r="DN31" s="665"/>
      <c r="DO31" s="665"/>
      <c r="DP31" s="665"/>
      <c r="DQ31" s="665"/>
      <c r="DR31" s="665"/>
      <c r="DS31" s="665"/>
      <c r="DT31" s="665"/>
      <c r="DU31" s="665"/>
      <c r="DV31" s="666"/>
      <c r="DW31" s="646">
        <v>1.2</v>
      </c>
      <c r="DX31" s="677"/>
      <c r="DY31" s="677"/>
      <c r="DZ31" s="677"/>
      <c r="EA31" s="677"/>
      <c r="EB31" s="677"/>
      <c r="EC31" s="678"/>
    </row>
    <row r="32" spans="2:133" ht="11.25" customHeight="1" x14ac:dyDescent="0.15">
      <c r="B32" s="638" t="s">
        <v>317</v>
      </c>
      <c r="C32" s="639"/>
      <c r="D32" s="639"/>
      <c r="E32" s="639"/>
      <c r="F32" s="639"/>
      <c r="G32" s="639"/>
      <c r="H32" s="639"/>
      <c r="I32" s="639"/>
      <c r="J32" s="639"/>
      <c r="K32" s="639"/>
      <c r="L32" s="639"/>
      <c r="M32" s="639"/>
      <c r="N32" s="639"/>
      <c r="O32" s="639"/>
      <c r="P32" s="639"/>
      <c r="Q32" s="640"/>
      <c r="R32" s="641">
        <v>139668</v>
      </c>
      <c r="S32" s="642"/>
      <c r="T32" s="642"/>
      <c r="U32" s="642"/>
      <c r="V32" s="642"/>
      <c r="W32" s="642"/>
      <c r="X32" s="642"/>
      <c r="Y32" s="643"/>
      <c r="Z32" s="644">
        <v>1.5</v>
      </c>
      <c r="AA32" s="644"/>
      <c r="AB32" s="644"/>
      <c r="AC32" s="644"/>
      <c r="AD32" s="645" t="s">
        <v>181</v>
      </c>
      <c r="AE32" s="645"/>
      <c r="AF32" s="645"/>
      <c r="AG32" s="645"/>
      <c r="AH32" s="645"/>
      <c r="AI32" s="645"/>
      <c r="AJ32" s="645"/>
      <c r="AK32" s="645"/>
      <c r="AL32" s="646" t="s">
        <v>181</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98.5</v>
      </c>
      <c r="BH32" s="711"/>
      <c r="BI32" s="711"/>
      <c r="BJ32" s="711"/>
      <c r="BK32" s="711"/>
      <c r="BL32" s="711"/>
      <c r="BM32" s="712">
        <v>91.4</v>
      </c>
      <c r="BN32" s="711"/>
      <c r="BO32" s="711"/>
      <c r="BP32" s="711"/>
      <c r="BQ32" s="713"/>
      <c r="BR32" s="710">
        <v>98.3</v>
      </c>
      <c r="BS32" s="711"/>
      <c r="BT32" s="711"/>
      <c r="BU32" s="711"/>
      <c r="BV32" s="711"/>
      <c r="BW32" s="711"/>
      <c r="BX32" s="712">
        <v>91.3</v>
      </c>
      <c r="BY32" s="711"/>
      <c r="BZ32" s="711"/>
      <c r="CA32" s="711"/>
      <c r="CB32" s="713"/>
      <c r="CD32" s="708"/>
      <c r="CE32" s="709"/>
      <c r="CF32" s="656" t="s">
        <v>319</v>
      </c>
      <c r="CG32" s="657"/>
      <c r="CH32" s="657"/>
      <c r="CI32" s="657"/>
      <c r="CJ32" s="657"/>
      <c r="CK32" s="657"/>
      <c r="CL32" s="657"/>
      <c r="CM32" s="657"/>
      <c r="CN32" s="657"/>
      <c r="CO32" s="657"/>
      <c r="CP32" s="657"/>
      <c r="CQ32" s="658"/>
      <c r="CR32" s="641" t="s">
        <v>137</v>
      </c>
      <c r="CS32" s="642"/>
      <c r="CT32" s="642"/>
      <c r="CU32" s="642"/>
      <c r="CV32" s="642"/>
      <c r="CW32" s="642"/>
      <c r="CX32" s="642"/>
      <c r="CY32" s="643"/>
      <c r="CZ32" s="646" t="s">
        <v>181</v>
      </c>
      <c r="DA32" s="677"/>
      <c r="DB32" s="677"/>
      <c r="DC32" s="679"/>
      <c r="DD32" s="650" t="s">
        <v>181</v>
      </c>
      <c r="DE32" s="642"/>
      <c r="DF32" s="642"/>
      <c r="DG32" s="642"/>
      <c r="DH32" s="642"/>
      <c r="DI32" s="642"/>
      <c r="DJ32" s="642"/>
      <c r="DK32" s="643"/>
      <c r="DL32" s="650" t="s">
        <v>181</v>
      </c>
      <c r="DM32" s="642"/>
      <c r="DN32" s="642"/>
      <c r="DO32" s="642"/>
      <c r="DP32" s="642"/>
      <c r="DQ32" s="642"/>
      <c r="DR32" s="642"/>
      <c r="DS32" s="642"/>
      <c r="DT32" s="642"/>
      <c r="DU32" s="642"/>
      <c r="DV32" s="643"/>
      <c r="DW32" s="646" t="s">
        <v>181</v>
      </c>
      <c r="DX32" s="677"/>
      <c r="DY32" s="677"/>
      <c r="DZ32" s="677"/>
      <c r="EA32" s="677"/>
      <c r="EB32" s="677"/>
      <c r="EC32" s="678"/>
    </row>
    <row r="33" spans="2:133" ht="11.25" customHeight="1" x14ac:dyDescent="0.15">
      <c r="B33" s="638" t="s">
        <v>320</v>
      </c>
      <c r="C33" s="639"/>
      <c r="D33" s="639"/>
      <c r="E33" s="639"/>
      <c r="F33" s="639"/>
      <c r="G33" s="639"/>
      <c r="H33" s="639"/>
      <c r="I33" s="639"/>
      <c r="J33" s="639"/>
      <c r="K33" s="639"/>
      <c r="L33" s="639"/>
      <c r="M33" s="639"/>
      <c r="N33" s="639"/>
      <c r="O33" s="639"/>
      <c r="P33" s="639"/>
      <c r="Q33" s="640"/>
      <c r="R33" s="641">
        <v>34832</v>
      </c>
      <c r="S33" s="642"/>
      <c r="T33" s="642"/>
      <c r="U33" s="642"/>
      <c r="V33" s="642"/>
      <c r="W33" s="642"/>
      <c r="X33" s="642"/>
      <c r="Y33" s="643"/>
      <c r="Z33" s="644">
        <v>0.4</v>
      </c>
      <c r="AA33" s="644"/>
      <c r="AB33" s="644"/>
      <c r="AC33" s="644"/>
      <c r="AD33" s="645" t="s">
        <v>181</v>
      </c>
      <c r="AE33" s="645"/>
      <c r="AF33" s="645"/>
      <c r="AG33" s="645"/>
      <c r="AH33" s="645"/>
      <c r="AI33" s="645"/>
      <c r="AJ33" s="645"/>
      <c r="AK33" s="645"/>
      <c r="AL33" s="646" t="s">
        <v>181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4773702</v>
      </c>
      <c r="CS33" s="665"/>
      <c r="CT33" s="665"/>
      <c r="CU33" s="665"/>
      <c r="CV33" s="665"/>
      <c r="CW33" s="665"/>
      <c r="CX33" s="665"/>
      <c r="CY33" s="666"/>
      <c r="CZ33" s="646">
        <v>53.3</v>
      </c>
      <c r="DA33" s="677"/>
      <c r="DB33" s="677"/>
      <c r="DC33" s="679"/>
      <c r="DD33" s="650">
        <v>3584734</v>
      </c>
      <c r="DE33" s="665"/>
      <c r="DF33" s="665"/>
      <c r="DG33" s="665"/>
      <c r="DH33" s="665"/>
      <c r="DI33" s="665"/>
      <c r="DJ33" s="665"/>
      <c r="DK33" s="666"/>
      <c r="DL33" s="650">
        <v>2762372</v>
      </c>
      <c r="DM33" s="665"/>
      <c r="DN33" s="665"/>
      <c r="DO33" s="665"/>
      <c r="DP33" s="665"/>
      <c r="DQ33" s="665"/>
      <c r="DR33" s="665"/>
      <c r="DS33" s="665"/>
      <c r="DT33" s="665"/>
      <c r="DU33" s="665"/>
      <c r="DV33" s="666"/>
      <c r="DW33" s="646">
        <v>45.6</v>
      </c>
      <c r="DX33" s="677"/>
      <c r="DY33" s="677"/>
      <c r="DZ33" s="677"/>
      <c r="EA33" s="677"/>
      <c r="EB33" s="677"/>
      <c r="EC33" s="678"/>
    </row>
    <row r="34" spans="2:133" ht="11.25" customHeight="1" x14ac:dyDescent="0.15">
      <c r="B34" s="638" t="s">
        <v>322</v>
      </c>
      <c r="C34" s="639"/>
      <c r="D34" s="639"/>
      <c r="E34" s="639"/>
      <c r="F34" s="639"/>
      <c r="G34" s="639"/>
      <c r="H34" s="639"/>
      <c r="I34" s="639"/>
      <c r="J34" s="639"/>
      <c r="K34" s="639"/>
      <c r="L34" s="639"/>
      <c r="M34" s="639"/>
      <c r="N34" s="639"/>
      <c r="O34" s="639"/>
      <c r="P34" s="639"/>
      <c r="Q34" s="640"/>
      <c r="R34" s="641">
        <v>181559</v>
      </c>
      <c r="S34" s="642"/>
      <c r="T34" s="642"/>
      <c r="U34" s="642"/>
      <c r="V34" s="642"/>
      <c r="W34" s="642"/>
      <c r="X34" s="642"/>
      <c r="Y34" s="643"/>
      <c r="Z34" s="644">
        <v>2</v>
      </c>
      <c r="AA34" s="644"/>
      <c r="AB34" s="644"/>
      <c r="AC34" s="644"/>
      <c r="AD34" s="645">
        <v>1173</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1186650</v>
      </c>
      <c r="CS34" s="642"/>
      <c r="CT34" s="642"/>
      <c r="CU34" s="642"/>
      <c r="CV34" s="642"/>
      <c r="CW34" s="642"/>
      <c r="CX34" s="642"/>
      <c r="CY34" s="643"/>
      <c r="CZ34" s="646">
        <v>13.3</v>
      </c>
      <c r="DA34" s="677"/>
      <c r="DB34" s="677"/>
      <c r="DC34" s="679"/>
      <c r="DD34" s="650">
        <v>980578</v>
      </c>
      <c r="DE34" s="642"/>
      <c r="DF34" s="642"/>
      <c r="DG34" s="642"/>
      <c r="DH34" s="642"/>
      <c r="DI34" s="642"/>
      <c r="DJ34" s="642"/>
      <c r="DK34" s="643"/>
      <c r="DL34" s="650">
        <v>894637</v>
      </c>
      <c r="DM34" s="642"/>
      <c r="DN34" s="642"/>
      <c r="DO34" s="642"/>
      <c r="DP34" s="642"/>
      <c r="DQ34" s="642"/>
      <c r="DR34" s="642"/>
      <c r="DS34" s="642"/>
      <c r="DT34" s="642"/>
      <c r="DU34" s="642"/>
      <c r="DV34" s="643"/>
      <c r="DW34" s="646">
        <v>14.8</v>
      </c>
      <c r="DX34" s="677"/>
      <c r="DY34" s="677"/>
      <c r="DZ34" s="677"/>
      <c r="EA34" s="677"/>
      <c r="EB34" s="677"/>
      <c r="EC34" s="678"/>
    </row>
    <row r="35" spans="2:133" ht="11.25" customHeight="1" x14ac:dyDescent="0.15">
      <c r="B35" s="638" t="s">
        <v>326</v>
      </c>
      <c r="C35" s="639"/>
      <c r="D35" s="639"/>
      <c r="E35" s="639"/>
      <c r="F35" s="639"/>
      <c r="G35" s="639"/>
      <c r="H35" s="639"/>
      <c r="I35" s="639"/>
      <c r="J35" s="639"/>
      <c r="K35" s="639"/>
      <c r="L35" s="639"/>
      <c r="M35" s="639"/>
      <c r="N35" s="639"/>
      <c r="O35" s="639"/>
      <c r="P35" s="639"/>
      <c r="Q35" s="640"/>
      <c r="R35" s="641">
        <v>1091300</v>
      </c>
      <c r="S35" s="642"/>
      <c r="T35" s="642"/>
      <c r="U35" s="642"/>
      <c r="V35" s="642"/>
      <c r="W35" s="642"/>
      <c r="X35" s="642"/>
      <c r="Y35" s="643"/>
      <c r="Z35" s="644">
        <v>11.9</v>
      </c>
      <c r="AA35" s="644"/>
      <c r="AB35" s="644"/>
      <c r="AC35" s="644"/>
      <c r="AD35" s="645" t="s">
        <v>181</v>
      </c>
      <c r="AE35" s="645"/>
      <c r="AF35" s="645"/>
      <c r="AG35" s="645"/>
      <c r="AH35" s="645"/>
      <c r="AI35" s="645"/>
      <c r="AJ35" s="645"/>
      <c r="AK35" s="645"/>
      <c r="AL35" s="646" t="s">
        <v>181</v>
      </c>
      <c r="AM35" s="647"/>
      <c r="AN35" s="647"/>
      <c r="AO35" s="648"/>
      <c r="AP35" s="234"/>
      <c r="AQ35" s="714" t="s">
        <v>327</v>
      </c>
      <c r="AR35" s="715"/>
      <c r="AS35" s="715"/>
      <c r="AT35" s="715"/>
      <c r="AU35" s="715"/>
      <c r="AV35" s="715"/>
      <c r="AW35" s="715"/>
      <c r="AX35" s="715"/>
      <c r="AY35" s="716"/>
      <c r="AZ35" s="630">
        <v>1861981</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52009</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139788</v>
      </c>
      <c r="CS35" s="665"/>
      <c r="CT35" s="665"/>
      <c r="CU35" s="665"/>
      <c r="CV35" s="665"/>
      <c r="CW35" s="665"/>
      <c r="CX35" s="665"/>
      <c r="CY35" s="666"/>
      <c r="CZ35" s="646">
        <v>1.6</v>
      </c>
      <c r="DA35" s="677"/>
      <c r="DB35" s="677"/>
      <c r="DC35" s="679"/>
      <c r="DD35" s="650">
        <v>136273</v>
      </c>
      <c r="DE35" s="665"/>
      <c r="DF35" s="665"/>
      <c r="DG35" s="665"/>
      <c r="DH35" s="665"/>
      <c r="DI35" s="665"/>
      <c r="DJ35" s="665"/>
      <c r="DK35" s="666"/>
      <c r="DL35" s="650">
        <v>136273</v>
      </c>
      <c r="DM35" s="665"/>
      <c r="DN35" s="665"/>
      <c r="DO35" s="665"/>
      <c r="DP35" s="665"/>
      <c r="DQ35" s="665"/>
      <c r="DR35" s="665"/>
      <c r="DS35" s="665"/>
      <c r="DT35" s="665"/>
      <c r="DU35" s="665"/>
      <c r="DV35" s="666"/>
      <c r="DW35" s="646">
        <v>2.2999999999999998</v>
      </c>
      <c r="DX35" s="677"/>
      <c r="DY35" s="677"/>
      <c r="DZ35" s="677"/>
      <c r="EA35" s="677"/>
      <c r="EB35" s="677"/>
      <c r="EC35" s="678"/>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181</v>
      </c>
      <c r="S36" s="642"/>
      <c r="T36" s="642"/>
      <c r="U36" s="642"/>
      <c r="V36" s="642"/>
      <c r="W36" s="642"/>
      <c r="X36" s="642"/>
      <c r="Y36" s="643"/>
      <c r="Z36" s="644" t="s">
        <v>181</v>
      </c>
      <c r="AA36" s="644"/>
      <c r="AB36" s="644"/>
      <c r="AC36" s="644"/>
      <c r="AD36" s="645" t="s">
        <v>181</v>
      </c>
      <c r="AE36" s="645"/>
      <c r="AF36" s="645"/>
      <c r="AG36" s="645"/>
      <c r="AH36" s="645"/>
      <c r="AI36" s="645"/>
      <c r="AJ36" s="645"/>
      <c r="AK36" s="645"/>
      <c r="AL36" s="646" t="s">
        <v>137</v>
      </c>
      <c r="AM36" s="647"/>
      <c r="AN36" s="647"/>
      <c r="AO36" s="648"/>
      <c r="AQ36" s="718" t="s">
        <v>331</v>
      </c>
      <c r="AR36" s="719"/>
      <c r="AS36" s="719"/>
      <c r="AT36" s="719"/>
      <c r="AU36" s="719"/>
      <c r="AV36" s="719"/>
      <c r="AW36" s="719"/>
      <c r="AX36" s="719"/>
      <c r="AY36" s="720"/>
      <c r="AZ36" s="641">
        <v>688542</v>
      </c>
      <c r="BA36" s="642"/>
      <c r="BB36" s="642"/>
      <c r="BC36" s="642"/>
      <c r="BD36" s="665"/>
      <c r="BE36" s="665"/>
      <c r="BF36" s="700"/>
      <c r="BG36" s="656" t="s">
        <v>332</v>
      </c>
      <c r="BH36" s="657"/>
      <c r="BI36" s="657"/>
      <c r="BJ36" s="657"/>
      <c r="BK36" s="657"/>
      <c r="BL36" s="657"/>
      <c r="BM36" s="657"/>
      <c r="BN36" s="657"/>
      <c r="BO36" s="657"/>
      <c r="BP36" s="657"/>
      <c r="BQ36" s="657"/>
      <c r="BR36" s="657"/>
      <c r="BS36" s="657"/>
      <c r="BT36" s="657"/>
      <c r="BU36" s="658"/>
      <c r="BV36" s="641">
        <v>41247</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1712390</v>
      </c>
      <c r="CS36" s="642"/>
      <c r="CT36" s="642"/>
      <c r="CU36" s="642"/>
      <c r="CV36" s="642"/>
      <c r="CW36" s="642"/>
      <c r="CX36" s="642"/>
      <c r="CY36" s="643"/>
      <c r="CZ36" s="646">
        <v>19.100000000000001</v>
      </c>
      <c r="DA36" s="677"/>
      <c r="DB36" s="677"/>
      <c r="DC36" s="679"/>
      <c r="DD36" s="650">
        <v>1070150</v>
      </c>
      <c r="DE36" s="642"/>
      <c r="DF36" s="642"/>
      <c r="DG36" s="642"/>
      <c r="DH36" s="642"/>
      <c r="DI36" s="642"/>
      <c r="DJ36" s="642"/>
      <c r="DK36" s="643"/>
      <c r="DL36" s="650">
        <v>1004103</v>
      </c>
      <c r="DM36" s="642"/>
      <c r="DN36" s="642"/>
      <c r="DO36" s="642"/>
      <c r="DP36" s="642"/>
      <c r="DQ36" s="642"/>
      <c r="DR36" s="642"/>
      <c r="DS36" s="642"/>
      <c r="DT36" s="642"/>
      <c r="DU36" s="642"/>
      <c r="DV36" s="643"/>
      <c r="DW36" s="646">
        <v>16.600000000000001</v>
      </c>
      <c r="DX36" s="677"/>
      <c r="DY36" s="677"/>
      <c r="DZ36" s="677"/>
      <c r="EA36" s="677"/>
      <c r="EB36" s="677"/>
      <c r="EC36" s="678"/>
    </row>
    <row r="37" spans="2:133" ht="11.25" customHeight="1" x14ac:dyDescent="0.15">
      <c r="B37" s="638" t="s">
        <v>334</v>
      </c>
      <c r="C37" s="639"/>
      <c r="D37" s="639"/>
      <c r="E37" s="639"/>
      <c r="F37" s="639"/>
      <c r="G37" s="639"/>
      <c r="H37" s="639"/>
      <c r="I37" s="639"/>
      <c r="J37" s="639"/>
      <c r="K37" s="639"/>
      <c r="L37" s="639"/>
      <c r="M37" s="639"/>
      <c r="N37" s="639"/>
      <c r="O37" s="639"/>
      <c r="P37" s="639"/>
      <c r="Q37" s="640"/>
      <c r="R37" s="641">
        <v>255100</v>
      </c>
      <c r="S37" s="642"/>
      <c r="T37" s="642"/>
      <c r="U37" s="642"/>
      <c r="V37" s="642"/>
      <c r="W37" s="642"/>
      <c r="X37" s="642"/>
      <c r="Y37" s="643"/>
      <c r="Z37" s="644">
        <v>2.8</v>
      </c>
      <c r="AA37" s="644"/>
      <c r="AB37" s="644"/>
      <c r="AC37" s="644"/>
      <c r="AD37" s="645" t="s">
        <v>181</v>
      </c>
      <c r="AE37" s="645"/>
      <c r="AF37" s="645"/>
      <c r="AG37" s="645"/>
      <c r="AH37" s="645"/>
      <c r="AI37" s="645"/>
      <c r="AJ37" s="645"/>
      <c r="AK37" s="645"/>
      <c r="AL37" s="646" t="s">
        <v>181</v>
      </c>
      <c r="AM37" s="647"/>
      <c r="AN37" s="647"/>
      <c r="AO37" s="648"/>
      <c r="AQ37" s="718" t="s">
        <v>335</v>
      </c>
      <c r="AR37" s="719"/>
      <c r="AS37" s="719"/>
      <c r="AT37" s="719"/>
      <c r="AU37" s="719"/>
      <c r="AV37" s="719"/>
      <c r="AW37" s="719"/>
      <c r="AX37" s="719"/>
      <c r="AY37" s="720"/>
      <c r="AZ37" s="641">
        <v>272482</v>
      </c>
      <c r="BA37" s="642"/>
      <c r="BB37" s="642"/>
      <c r="BC37" s="642"/>
      <c r="BD37" s="665"/>
      <c r="BE37" s="665"/>
      <c r="BF37" s="700"/>
      <c r="BG37" s="656" t="s">
        <v>336</v>
      </c>
      <c r="BH37" s="657"/>
      <c r="BI37" s="657"/>
      <c r="BJ37" s="657"/>
      <c r="BK37" s="657"/>
      <c r="BL37" s="657"/>
      <c r="BM37" s="657"/>
      <c r="BN37" s="657"/>
      <c r="BO37" s="657"/>
      <c r="BP37" s="657"/>
      <c r="BQ37" s="657"/>
      <c r="BR37" s="657"/>
      <c r="BS37" s="657"/>
      <c r="BT37" s="657"/>
      <c r="BU37" s="658"/>
      <c r="BV37" s="641">
        <v>2711</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927481</v>
      </c>
      <c r="CS37" s="665"/>
      <c r="CT37" s="665"/>
      <c r="CU37" s="665"/>
      <c r="CV37" s="665"/>
      <c r="CW37" s="665"/>
      <c r="CX37" s="665"/>
      <c r="CY37" s="666"/>
      <c r="CZ37" s="646">
        <v>10.4</v>
      </c>
      <c r="DA37" s="677"/>
      <c r="DB37" s="677"/>
      <c r="DC37" s="679"/>
      <c r="DD37" s="650">
        <v>456602</v>
      </c>
      <c r="DE37" s="665"/>
      <c r="DF37" s="665"/>
      <c r="DG37" s="665"/>
      <c r="DH37" s="665"/>
      <c r="DI37" s="665"/>
      <c r="DJ37" s="665"/>
      <c r="DK37" s="666"/>
      <c r="DL37" s="650">
        <v>450191</v>
      </c>
      <c r="DM37" s="665"/>
      <c r="DN37" s="665"/>
      <c r="DO37" s="665"/>
      <c r="DP37" s="665"/>
      <c r="DQ37" s="665"/>
      <c r="DR37" s="665"/>
      <c r="DS37" s="665"/>
      <c r="DT37" s="665"/>
      <c r="DU37" s="665"/>
      <c r="DV37" s="666"/>
      <c r="DW37" s="646">
        <v>7.4</v>
      </c>
      <c r="DX37" s="677"/>
      <c r="DY37" s="677"/>
      <c r="DZ37" s="677"/>
      <c r="EA37" s="677"/>
      <c r="EB37" s="677"/>
      <c r="EC37" s="678"/>
    </row>
    <row r="38" spans="2:133" ht="11.25" customHeight="1" x14ac:dyDescent="0.15">
      <c r="B38" s="686" t="s">
        <v>338</v>
      </c>
      <c r="C38" s="687"/>
      <c r="D38" s="687"/>
      <c r="E38" s="687"/>
      <c r="F38" s="687"/>
      <c r="G38" s="687"/>
      <c r="H38" s="687"/>
      <c r="I38" s="687"/>
      <c r="J38" s="687"/>
      <c r="K38" s="687"/>
      <c r="L38" s="687"/>
      <c r="M38" s="687"/>
      <c r="N38" s="687"/>
      <c r="O38" s="687"/>
      <c r="P38" s="687"/>
      <c r="Q38" s="688"/>
      <c r="R38" s="721">
        <v>9177495</v>
      </c>
      <c r="S38" s="722"/>
      <c r="T38" s="722"/>
      <c r="U38" s="722"/>
      <c r="V38" s="722"/>
      <c r="W38" s="722"/>
      <c r="X38" s="722"/>
      <c r="Y38" s="723"/>
      <c r="Z38" s="724">
        <v>100</v>
      </c>
      <c r="AA38" s="724"/>
      <c r="AB38" s="724"/>
      <c r="AC38" s="724"/>
      <c r="AD38" s="725">
        <v>5799129</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37628</v>
      </c>
      <c r="BA38" s="642"/>
      <c r="BB38" s="642"/>
      <c r="BC38" s="642"/>
      <c r="BD38" s="665"/>
      <c r="BE38" s="665"/>
      <c r="BF38" s="700"/>
      <c r="BG38" s="656" t="s">
        <v>340</v>
      </c>
      <c r="BH38" s="657"/>
      <c r="BI38" s="657"/>
      <c r="BJ38" s="657"/>
      <c r="BK38" s="657"/>
      <c r="BL38" s="657"/>
      <c r="BM38" s="657"/>
      <c r="BN38" s="657"/>
      <c r="BO38" s="657"/>
      <c r="BP38" s="657"/>
      <c r="BQ38" s="657"/>
      <c r="BR38" s="657"/>
      <c r="BS38" s="657"/>
      <c r="BT38" s="657"/>
      <c r="BU38" s="658"/>
      <c r="BV38" s="641">
        <v>4327</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1167683</v>
      </c>
      <c r="CS38" s="642"/>
      <c r="CT38" s="642"/>
      <c r="CU38" s="642"/>
      <c r="CV38" s="642"/>
      <c r="CW38" s="642"/>
      <c r="CX38" s="642"/>
      <c r="CY38" s="643"/>
      <c r="CZ38" s="646">
        <v>13</v>
      </c>
      <c r="DA38" s="677"/>
      <c r="DB38" s="677"/>
      <c r="DC38" s="679"/>
      <c r="DD38" s="650">
        <v>1006836</v>
      </c>
      <c r="DE38" s="642"/>
      <c r="DF38" s="642"/>
      <c r="DG38" s="642"/>
      <c r="DH38" s="642"/>
      <c r="DI38" s="642"/>
      <c r="DJ38" s="642"/>
      <c r="DK38" s="643"/>
      <c r="DL38" s="650">
        <v>727359</v>
      </c>
      <c r="DM38" s="642"/>
      <c r="DN38" s="642"/>
      <c r="DO38" s="642"/>
      <c r="DP38" s="642"/>
      <c r="DQ38" s="642"/>
      <c r="DR38" s="642"/>
      <c r="DS38" s="642"/>
      <c r="DT38" s="642"/>
      <c r="DU38" s="642"/>
      <c r="DV38" s="643"/>
      <c r="DW38" s="646">
        <v>12</v>
      </c>
      <c r="DX38" s="677"/>
      <c r="DY38" s="677"/>
      <c r="DZ38" s="677"/>
      <c r="EA38" s="677"/>
      <c r="EB38" s="677"/>
      <c r="EC38" s="678"/>
    </row>
    <row r="39" spans="2:133" ht="11.25" customHeight="1" x14ac:dyDescent="0.15">
      <c r="AQ39" s="718" t="s">
        <v>342</v>
      </c>
      <c r="AR39" s="719"/>
      <c r="AS39" s="719"/>
      <c r="AT39" s="719"/>
      <c r="AU39" s="719"/>
      <c r="AV39" s="719"/>
      <c r="AW39" s="719"/>
      <c r="AX39" s="719"/>
      <c r="AY39" s="720"/>
      <c r="AZ39" s="641">
        <v>5756</v>
      </c>
      <c r="BA39" s="642"/>
      <c r="BB39" s="642"/>
      <c r="BC39" s="642"/>
      <c r="BD39" s="665"/>
      <c r="BE39" s="665"/>
      <c r="BF39" s="700"/>
      <c r="BG39" s="732" t="s">
        <v>343</v>
      </c>
      <c r="BH39" s="733"/>
      <c r="BI39" s="733"/>
      <c r="BJ39" s="733"/>
      <c r="BK39" s="733"/>
      <c r="BL39" s="235"/>
      <c r="BM39" s="657" t="s">
        <v>344</v>
      </c>
      <c r="BN39" s="657"/>
      <c r="BO39" s="657"/>
      <c r="BP39" s="657"/>
      <c r="BQ39" s="657"/>
      <c r="BR39" s="657"/>
      <c r="BS39" s="657"/>
      <c r="BT39" s="657"/>
      <c r="BU39" s="658"/>
      <c r="BV39" s="641">
        <v>106</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284070</v>
      </c>
      <c r="CS39" s="665"/>
      <c r="CT39" s="665"/>
      <c r="CU39" s="665"/>
      <c r="CV39" s="665"/>
      <c r="CW39" s="665"/>
      <c r="CX39" s="665"/>
      <c r="CY39" s="666"/>
      <c r="CZ39" s="646">
        <v>3.2</v>
      </c>
      <c r="DA39" s="677"/>
      <c r="DB39" s="677"/>
      <c r="DC39" s="679"/>
      <c r="DD39" s="650">
        <v>151436</v>
      </c>
      <c r="DE39" s="665"/>
      <c r="DF39" s="665"/>
      <c r="DG39" s="665"/>
      <c r="DH39" s="665"/>
      <c r="DI39" s="665"/>
      <c r="DJ39" s="665"/>
      <c r="DK39" s="666"/>
      <c r="DL39" s="650" t="s">
        <v>137</v>
      </c>
      <c r="DM39" s="665"/>
      <c r="DN39" s="665"/>
      <c r="DO39" s="665"/>
      <c r="DP39" s="665"/>
      <c r="DQ39" s="665"/>
      <c r="DR39" s="665"/>
      <c r="DS39" s="665"/>
      <c r="DT39" s="665"/>
      <c r="DU39" s="665"/>
      <c r="DV39" s="666"/>
      <c r="DW39" s="646" t="s">
        <v>137</v>
      </c>
      <c r="DX39" s="677"/>
      <c r="DY39" s="677"/>
      <c r="DZ39" s="677"/>
      <c r="EA39" s="677"/>
      <c r="EB39" s="677"/>
      <c r="EC39" s="678"/>
    </row>
    <row r="40" spans="2:133" ht="11.25" customHeight="1" x14ac:dyDescent="0.15">
      <c r="AQ40" s="718" t="s">
        <v>346</v>
      </c>
      <c r="AR40" s="719"/>
      <c r="AS40" s="719"/>
      <c r="AT40" s="719"/>
      <c r="AU40" s="719"/>
      <c r="AV40" s="719"/>
      <c r="AW40" s="719"/>
      <c r="AX40" s="719"/>
      <c r="AY40" s="720"/>
      <c r="AZ40" s="641">
        <v>196762</v>
      </c>
      <c r="BA40" s="642"/>
      <c r="BB40" s="642"/>
      <c r="BC40" s="642"/>
      <c r="BD40" s="665"/>
      <c r="BE40" s="665"/>
      <c r="BF40" s="700"/>
      <c r="BG40" s="732"/>
      <c r="BH40" s="733"/>
      <c r="BI40" s="733"/>
      <c r="BJ40" s="733"/>
      <c r="BK40" s="733"/>
      <c r="BL40" s="235"/>
      <c r="BM40" s="657" t="s">
        <v>347</v>
      </c>
      <c r="BN40" s="657"/>
      <c r="BO40" s="657"/>
      <c r="BP40" s="657"/>
      <c r="BQ40" s="657"/>
      <c r="BR40" s="657"/>
      <c r="BS40" s="657"/>
      <c r="BT40" s="657"/>
      <c r="BU40" s="658"/>
      <c r="BV40" s="641" t="s">
        <v>137</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283121</v>
      </c>
      <c r="CS40" s="642"/>
      <c r="CT40" s="642"/>
      <c r="CU40" s="642"/>
      <c r="CV40" s="642"/>
      <c r="CW40" s="642"/>
      <c r="CX40" s="642"/>
      <c r="CY40" s="643"/>
      <c r="CZ40" s="646">
        <v>3.2</v>
      </c>
      <c r="DA40" s="677"/>
      <c r="DB40" s="677"/>
      <c r="DC40" s="679"/>
      <c r="DD40" s="650">
        <v>239461</v>
      </c>
      <c r="DE40" s="642"/>
      <c r="DF40" s="642"/>
      <c r="DG40" s="642"/>
      <c r="DH40" s="642"/>
      <c r="DI40" s="642"/>
      <c r="DJ40" s="642"/>
      <c r="DK40" s="643"/>
      <c r="DL40" s="650" t="s">
        <v>137</v>
      </c>
      <c r="DM40" s="642"/>
      <c r="DN40" s="642"/>
      <c r="DO40" s="642"/>
      <c r="DP40" s="642"/>
      <c r="DQ40" s="642"/>
      <c r="DR40" s="642"/>
      <c r="DS40" s="642"/>
      <c r="DT40" s="642"/>
      <c r="DU40" s="642"/>
      <c r="DV40" s="643"/>
      <c r="DW40" s="646" t="s">
        <v>137</v>
      </c>
      <c r="DX40" s="677"/>
      <c r="DY40" s="677"/>
      <c r="DZ40" s="677"/>
      <c r="EA40" s="677"/>
      <c r="EB40" s="677"/>
      <c r="EC40" s="678"/>
    </row>
    <row r="41" spans="2:133" ht="11.25" customHeight="1" x14ac:dyDescent="0.15">
      <c r="AQ41" s="728" t="s">
        <v>349</v>
      </c>
      <c r="AR41" s="729"/>
      <c r="AS41" s="729"/>
      <c r="AT41" s="729"/>
      <c r="AU41" s="729"/>
      <c r="AV41" s="729"/>
      <c r="AW41" s="729"/>
      <c r="AX41" s="729"/>
      <c r="AY41" s="730"/>
      <c r="AZ41" s="721">
        <v>660811</v>
      </c>
      <c r="BA41" s="722"/>
      <c r="BB41" s="722"/>
      <c r="BC41" s="722"/>
      <c r="BD41" s="711"/>
      <c r="BE41" s="711"/>
      <c r="BF41" s="713"/>
      <c r="BG41" s="734"/>
      <c r="BH41" s="735"/>
      <c r="BI41" s="735"/>
      <c r="BJ41" s="735"/>
      <c r="BK41" s="735"/>
      <c r="BL41" s="236"/>
      <c r="BM41" s="668" t="s">
        <v>350</v>
      </c>
      <c r="BN41" s="668"/>
      <c r="BO41" s="668"/>
      <c r="BP41" s="668"/>
      <c r="BQ41" s="668"/>
      <c r="BR41" s="668"/>
      <c r="BS41" s="668"/>
      <c r="BT41" s="668"/>
      <c r="BU41" s="669"/>
      <c r="BV41" s="721">
        <v>342</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137</v>
      </c>
      <c r="CS41" s="665"/>
      <c r="CT41" s="665"/>
      <c r="CU41" s="665"/>
      <c r="CV41" s="665"/>
      <c r="CW41" s="665"/>
      <c r="CX41" s="665"/>
      <c r="CY41" s="666"/>
      <c r="CZ41" s="646" t="s">
        <v>137</v>
      </c>
      <c r="DA41" s="677"/>
      <c r="DB41" s="677"/>
      <c r="DC41" s="679"/>
      <c r="DD41" s="650" t="s">
        <v>137</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500300</v>
      </c>
      <c r="CS42" s="642"/>
      <c r="CT42" s="642"/>
      <c r="CU42" s="642"/>
      <c r="CV42" s="642"/>
      <c r="CW42" s="642"/>
      <c r="CX42" s="642"/>
      <c r="CY42" s="643"/>
      <c r="CZ42" s="646">
        <v>5.6</v>
      </c>
      <c r="DA42" s="647"/>
      <c r="DB42" s="647"/>
      <c r="DC42" s="742"/>
      <c r="DD42" s="650">
        <v>150135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14928</v>
      </c>
      <c r="CS43" s="665"/>
      <c r="CT43" s="665"/>
      <c r="CU43" s="665"/>
      <c r="CV43" s="665"/>
      <c r="CW43" s="665"/>
      <c r="CX43" s="665"/>
      <c r="CY43" s="666"/>
      <c r="CZ43" s="646">
        <v>0.2</v>
      </c>
      <c r="DA43" s="677"/>
      <c r="DB43" s="677"/>
      <c r="DC43" s="679"/>
      <c r="DD43" s="650">
        <v>14840</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499935</v>
      </c>
      <c r="CS44" s="642"/>
      <c r="CT44" s="642"/>
      <c r="CU44" s="642"/>
      <c r="CV44" s="642"/>
      <c r="CW44" s="642"/>
      <c r="CX44" s="642"/>
      <c r="CY44" s="643"/>
      <c r="CZ44" s="646">
        <v>5.6</v>
      </c>
      <c r="DA44" s="647"/>
      <c r="DB44" s="647"/>
      <c r="DC44" s="742"/>
      <c r="DD44" s="650">
        <v>149770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86646</v>
      </c>
      <c r="CS45" s="665"/>
      <c r="CT45" s="665"/>
      <c r="CU45" s="665"/>
      <c r="CV45" s="665"/>
      <c r="CW45" s="665"/>
      <c r="CX45" s="665"/>
      <c r="CY45" s="666"/>
      <c r="CZ45" s="646">
        <v>1</v>
      </c>
      <c r="DA45" s="677"/>
      <c r="DB45" s="677"/>
      <c r="DC45" s="679"/>
      <c r="DD45" s="650">
        <v>1380</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357532</v>
      </c>
      <c r="CS46" s="642"/>
      <c r="CT46" s="642"/>
      <c r="CU46" s="642"/>
      <c r="CV46" s="642"/>
      <c r="CW46" s="642"/>
      <c r="CX46" s="642"/>
      <c r="CY46" s="643"/>
      <c r="CZ46" s="646">
        <v>4</v>
      </c>
      <c r="DA46" s="647"/>
      <c r="DB46" s="647"/>
      <c r="DC46" s="742"/>
      <c r="DD46" s="650">
        <v>147233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365</v>
      </c>
      <c r="CS47" s="665"/>
      <c r="CT47" s="665"/>
      <c r="CU47" s="665"/>
      <c r="CV47" s="665"/>
      <c r="CW47" s="665"/>
      <c r="CX47" s="665"/>
      <c r="CY47" s="666"/>
      <c r="CZ47" s="646">
        <v>0</v>
      </c>
      <c r="DA47" s="677"/>
      <c r="DB47" s="677"/>
      <c r="DC47" s="679"/>
      <c r="DD47" s="650">
        <v>365</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362</v>
      </c>
      <c r="CS48" s="642"/>
      <c r="CT48" s="642"/>
      <c r="CU48" s="642"/>
      <c r="CV48" s="642"/>
      <c r="CW48" s="642"/>
      <c r="CX48" s="642"/>
      <c r="CY48" s="643"/>
      <c r="CZ48" s="646" t="s">
        <v>137</v>
      </c>
      <c r="DA48" s="647"/>
      <c r="DB48" s="647"/>
      <c r="DC48" s="742"/>
      <c r="DD48" s="650" t="s">
        <v>362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8952144</v>
      </c>
      <c r="CS49" s="711"/>
      <c r="CT49" s="711"/>
      <c r="CU49" s="711"/>
      <c r="CV49" s="711"/>
      <c r="CW49" s="711"/>
      <c r="CX49" s="711"/>
      <c r="CY49" s="743"/>
      <c r="CZ49" s="726">
        <v>100</v>
      </c>
      <c r="DA49" s="744"/>
      <c r="DB49" s="744"/>
      <c r="DC49" s="745"/>
      <c r="DD49" s="746">
        <v>6337701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SC9LFV0Ufq0UAfLsPs0eYEpze/evkQhMDqQSF9iBPsnC10vvh0f5vXN5T9bLdRxZtuycwuTvtyRZAGOZZNRwZQ==" saltValue="N6lL26LKdtxLKrMzfDII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61" zoomScale="70" zoomScaleNormal="25"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4" t="s">
        <v>365</v>
      </c>
      <c r="DK2" s="795"/>
      <c r="DL2" s="795"/>
      <c r="DM2" s="795"/>
      <c r="DN2" s="795"/>
      <c r="DO2" s="796"/>
      <c r="DP2" s="249"/>
      <c r="DQ2" s="794" t="s">
        <v>366</v>
      </c>
      <c r="DR2" s="795"/>
      <c r="DS2" s="795"/>
      <c r="DT2" s="795"/>
      <c r="DU2" s="795"/>
      <c r="DV2" s="795"/>
      <c r="DW2" s="795"/>
      <c r="DX2" s="795"/>
      <c r="DY2" s="795"/>
      <c r="DZ2" s="79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6"/>
      <c r="BA5" s="256"/>
      <c r="BB5" s="256"/>
      <c r="BC5" s="256"/>
      <c r="BD5" s="256"/>
      <c r="BE5" s="257"/>
      <c r="BF5" s="257"/>
      <c r="BG5" s="257"/>
      <c r="BH5" s="257"/>
      <c r="BI5" s="257"/>
      <c r="BJ5" s="257"/>
      <c r="BK5" s="257"/>
      <c r="BL5" s="257"/>
      <c r="BM5" s="257"/>
      <c r="BN5" s="257"/>
      <c r="BO5" s="257"/>
      <c r="BP5" s="257"/>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4"/>
    </row>
    <row r="6" spans="1:131" s="255"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2"/>
      <c r="BA6" s="252"/>
      <c r="BB6" s="252"/>
      <c r="BC6" s="252"/>
      <c r="BD6" s="252"/>
      <c r="BE6" s="253"/>
      <c r="BF6" s="253"/>
      <c r="BG6" s="253"/>
      <c r="BH6" s="253"/>
      <c r="BI6" s="253"/>
      <c r="BJ6" s="253"/>
      <c r="BK6" s="253"/>
      <c r="BL6" s="253"/>
      <c r="BM6" s="253"/>
      <c r="BN6" s="253"/>
      <c r="BO6" s="253"/>
      <c r="BP6" s="253"/>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4"/>
    </row>
    <row r="7" spans="1:131" s="255" customFormat="1" ht="26.25" customHeight="1" thickTop="1" x14ac:dyDescent="0.15">
      <c r="A7" s="258">
        <v>1</v>
      </c>
      <c r="B7" s="779" t="s">
        <v>386</v>
      </c>
      <c r="C7" s="780"/>
      <c r="D7" s="780"/>
      <c r="E7" s="780"/>
      <c r="F7" s="780"/>
      <c r="G7" s="780"/>
      <c r="H7" s="780"/>
      <c r="I7" s="780"/>
      <c r="J7" s="780"/>
      <c r="K7" s="780"/>
      <c r="L7" s="780"/>
      <c r="M7" s="780"/>
      <c r="N7" s="780"/>
      <c r="O7" s="780"/>
      <c r="P7" s="781"/>
      <c r="Q7" s="782">
        <v>9157</v>
      </c>
      <c r="R7" s="783"/>
      <c r="S7" s="783"/>
      <c r="T7" s="783"/>
      <c r="U7" s="783"/>
      <c r="V7" s="783">
        <v>8934</v>
      </c>
      <c r="W7" s="783"/>
      <c r="X7" s="783"/>
      <c r="Y7" s="783"/>
      <c r="Z7" s="783"/>
      <c r="AA7" s="783">
        <v>223</v>
      </c>
      <c r="AB7" s="783"/>
      <c r="AC7" s="783"/>
      <c r="AD7" s="783"/>
      <c r="AE7" s="784"/>
      <c r="AF7" s="785">
        <v>219</v>
      </c>
      <c r="AG7" s="786"/>
      <c r="AH7" s="786"/>
      <c r="AI7" s="786"/>
      <c r="AJ7" s="787"/>
      <c r="AK7" s="822">
        <v>139</v>
      </c>
      <c r="AL7" s="823"/>
      <c r="AM7" s="823"/>
      <c r="AN7" s="823"/>
      <c r="AO7" s="823"/>
      <c r="AP7" s="823">
        <v>11172</v>
      </c>
      <c r="AQ7" s="823"/>
      <c r="AR7" s="823"/>
      <c r="AS7" s="823"/>
      <c r="AT7" s="823"/>
      <c r="AU7" s="824"/>
      <c r="AV7" s="824"/>
      <c r="AW7" s="824"/>
      <c r="AX7" s="824"/>
      <c r="AY7" s="825"/>
      <c r="AZ7" s="252"/>
      <c r="BA7" s="252"/>
      <c r="BB7" s="252"/>
      <c r="BC7" s="252"/>
      <c r="BD7" s="252"/>
      <c r="BE7" s="253"/>
      <c r="BF7" s="253"/>
      <c r="BG7" s="253"/>
      <c r="BH7" s="253"/>
      <c r="BI7" s="253"/>
      <c r="BJ7" s="253"/>
      <c r="BK7" s="253"/>
      <c r="BL7" s="253"/>
      <c r="BM7" s="253"/>
      <c r="BN7" s="253"/>
      <c r="BO7" s="253"/>
      <c r="BP7" s="253"/>
      <c r="BQ7" s="259">
        <v>1</v>
      </c>
      <c r="BR7" s="260"/>
      <c r="BS7" s="826" t="s">
        <v>572</v>
      </c>
      <c r="BT7" s="827"/>
      <c r="BU7" s="827"/>
      <c r="BV7" s="827"/>
      <c r="BW7" s="827"/>
      <c r="BX7" s="827"/>
      <c r="BY7" s="827"/>
      <c r="BZ7" s="827"/>
      <c r="CA7" s="827"/>
      <c r="CB7" s="827"/>
      <c r="CC7" s="827"/>
      <c r="CD7" s="827"/>
      <c r="CE7" s="827"/>
      <c r="CF7" s="827"/>
      <c r="CG7" s="828"/>
      <c r="CH7" s="819">
        <v>1</v>
      </c>
      <c r="CI7" s="820"/>
      <c r="CJ7" s="820"/>
      <c r="CK7" s="820"/>
      <c r="CL7" s="821"/>
      <c r="CM7" s="819">
        <v>18</v>
      </c>
      <c r="CN7" s="820"/>
      <c r="CO7" s="820"/>
      <c r="CP7" s="820"/>
      <c r="CQ7" s="821"/>
      <c r="CR7" s="819">
        <v>15</v>
      </c>
      <c r="CS7" s="820"/>
      <c r="CT7" s="820"/>
      <c r="CU7" s="820"/>
      <c r="CV7" s="821"/>
      <c r="CW7" s="819" t="s">
        <v>584</v>
      </c>
      <c r="CX7" s="820"/>
      <c r="CY7" s="820"/>
      <c r="CZ7" s="820"/>
      <c r="DA7" s="821"/>
      <c r="DB7" s="819" t="s">
        <v>589</v>
      </c>
      <c r="DC7" s="820"/>
      <c r="DD7" s="820"/>
      <c r="DE7" s="820"/>
      <c r="DF7" s="821"/>
      <c r="DG7" s="819" t="s">
        <v>584</v>
      </c>
      <c r="DH7" s="820"/>
      <c r="DI7" s="820"/>
      <c r="DJ7" s="820"/>
      <c r="DK7" s="821"/>
      <c r="DL7" s="819" t="s">
        <v>585</v>
      </c>
      <c r="DM7" s="820"/>
      <c r="DN7" s="820"/>
      <c r="DO7" s="820"/>
      <c r="DP7" s="821"/>
      <c r="DQ7" s="819" t="s">
        <v>584</v>
      </c>
      <c r="DR7" s="820"/>
      <c r="DS7" s="820"/>
      <c r="DT7" s="820"/>
      <c r="DU7" s="821"/>
      <c r="DV7" s="800"/>
      <c r="DW7" s="801"/>
      <c r="DX7" s="801"/>
      <c r="DY7" s="801"/>
      <c r="DZ7" s="802"/>
      <c r="EA7" s="254"/>
    </row>
    <row r="8" spans="1:131" s="255" customFormat="1" ht="26.25" customHeight="1" x14ac:dyDescent="0.15">
      <c r="A8" s="261">
        <v>2</v>
      </c>
      <c r="B8" s="803" t="s">
        <v>387</v>
      </c>
      <c r="C8" s="804"/>
      <c r="D8" s="804"/>
      <c r="E8" s="804"/>
      <c r="F8" s="804"/>
      <c r="G8" s="804"/>
      <c r="H8" s="804"/>
      <c r="I8" s="804"/>
      <c r="J8" s="804"/>
      <c r="K8" s="804"/>
      <c r="L8" s="804"/>
      <c r="M8" s="804"/>
      <c r="N8" s="804"/>
      <c r="O8" s="804"/>
      <c r="P8" s="805"/>
      <c r="Q8" s="806">
        <v>30</v>
      </c>
      <c r="R8" s="807"/>
      <c r="S8" s="807"/>
      <c r="T8" s="807"/>
      <c r="U8" s="807"/>
      <c r="V8" s="807">
        <v>28</v>
      </c>
      <c r="W8" s="807"/>
      <c r="X8" s="807"/>
      <c r="Y8" s="807"/>
      <c r="Z8" s="807"/>
      <c r="AA8" s="807">
        <v>2</v>
      </c>
      <c r="AB8" s="807"/>
      <c r="AC8" s="807"/>
      <c r="AD8" s="807"/>
      <c r="AE8" s="808"/>
      <c r="AF8" s="809">
        <v>2</v>
      </c>
      <c r="AG8" s="810"/>
      <c r="AH8" s="810"/>
      <c r="AI8" s="810"/>
      <c r="AJ8" s="811"/>
      <c r="AK8" s="812">
        <v>7</v>
      </c>
      <c r="AL8" s="813"/>
      <c r="AM8" s="813"/>
      <c r="AN8" s="813"/>
      <c r="AO8" s="813"/>
      <c r="AP8" s="813" t="s">
        <v>584</v>
      </c>
      <c r="AQ8" s="813"/>
      <c r="AR8" s="813"/>
      <c r="AS8" s="813"/>
      <c r="AT8" s="813"/>
      <c r="AU8" s="814"/>
      <c r="AV8" s="814"/>
      <c r="AW8" s="814"/>
      <c r="AX8" s="814"/>
      <c r="AY8" s="815"/>
      <c r="AZ8" s="252"/>
      <c r="BA8" s="252"/>
      <c r="BB8" s="252"/>
      <c r="BC8" s="252"/>
      <c r="BD8" s="252"/>
      <c r="BE8" s="253"/>
      <c r="BF8" s="253"/>
      <c r="BG8" s="253"/>
      <c r="BH8" s="253"/>
      <c r="BI8" s="253"/>
      <c r="BJ8" s="253"/>
      <c r="BK8" s="253"/>
      <c r="BL8" s="253"/>
      <c r="BM8" s="253"/>
      <c r="BN8" s="253"/>
      <c r="BO8" s="253"/>
      <c r="BP8" s="253"/>
      <c r="BQ8" s="262">
        <v>2</v>
      </c>
      <c r="BR8" s="263"/>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4"/>
    </row>
    <row r="9" spans="1:131" s="255" customFormat="1" ht="26.25" customHeight="1" x14ac:dyDescent="0.15">
      <c r="A9" s="261">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2"/>
      <c r="BA9" s="252"/>
      <c r="BB9" s="252"/>
      <c r="BC9" s="252"/>
      <c r="BD9" s="252"/>
      <c r="BE9" s="253"/>
      <c r="BF9" s="253"/>
      <c r="BG9" s="253"/>
      <c r="BH9" s="253"/>
      <c r="BI9" s="253"/>
      <c r="BJ9" s="253"/>
      <c r="BK9" s="253"/>
      <c r="BL9" s="253"/>
      <c r="BM9" s="253"/>
      <c r="BN9" s="253"/>
      <c r="BO9" s="253"/>
      <c r="BP9" s="253"/>
      <c r="BQ9" s="262">
        <v>3</v>
      </c>
      <c r="BR9" s="263"/>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4"/>
    </row>
    <row r="10" spans="1:131" s="255" customFormat="1" ht="26.25" customHeight="1" x14ac:dyDescent="0.15">
      <c r="A10" s="261">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2"/>
      <c r="BA10" s="252"/>
      <c r="BB10" s="252"/>
      <c r="BC10" s="252"/>
      <c r="BD10" s="252"/>
      <c r="BE10" s="253"/>
      <c r="BF10" s="253"/>
      <c r="BG10" s="253"/>
      <c r="BH10" s="253"/>
      <c r="BI10" s="253"/>
      <c r="BJ10" s="253"/>
      <c r="BK10" s="253"/>
      <c r="BL10" s="253"/>
      <c r="BM10" s="253"/>
      <c r="BN10" s="253"/>
      <c r="BO10" s="253"/>
      <c r="BP10" s="253"/>
      <c r="BQ10" s="262">
        <v>4</v>
      </c>
      <c r="BR10" s="263"/>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4"/>
    </row>
    <row r="11" spans="1:131" s="255" customFormat="1" ht="26.25" customHeight="1" x14ac:dyDescent="0.15">
      <c r="A11" s="261">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2"/>
      <c r="BA11" s="252"/>
      <c r="BB11" s="252"/>
      <c r="BC11" s="252"/>
      <c r="BD11" s="252"/>
      <c r="BE11" s="253"/>
      <c r="BF11" s="253"/>
      <c r="BG11" s="253"/>
      <c r="BH11" s="253"/>
      <c r="BI11" s="253"/>
      <c r="BJ11" s="253"/>
      <c r="BK11" s="253"/>
      <c r="BL11" s="253"/>
      <c r="BM11" s="253"/>
      <c r="BN11" s="253"/>
      <c r="BO11" s="253"/>
      <c r="BP11" s="253"/>
      <c r="BQ11" s="262">
        <v>5</v>
      </c>
      <c r="BR11" s="263"/>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4"/>
    </row>
    <row r="12" spans="1:131" s="255" customFormat="1" ht="26.25" customHeight="1" x14ac:dyDescent="0.15">
      <c r="A12" s="261">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2"/>
      <c r="BA12" s="252"/>
      <c r="BB12" s="252"/>
      <c r="BC12" s="252"/>
      <c r="BD12" s="252"/>
      <c r="BE12" s="253"/>
      <c r="BF12" s="253"/>
      <c r="BG12" s="253"/>
      <c r="BH12" s="253"/>
      <c r="BI12" s="253"/>
      <c r="BJ12" s="253"/>
      <c r="BK12" s="253"/>
      <c r="BL12" s="253"/>
      <c r="BM12" s="253"/>
      <c r="BN12" s="253"/>
      <c r="BO12" s="253"/>
      <c r="BP12" s="253"/>
      <c r="BQ12" s="262">
        <v>6</v>
      </c>
      <c r="BR12" s="263"/>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4"/>
    </row>
    <row r="13" spans="1:131" s="255" customFormat="1" ht="26.25" customHeight="1" x14ac:dyDescent="0.15">
      <c r="A13" s="261">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2"/>
      <c r="BA13" s="252"/>
      <c r="BB13" s="252"/>
      <c r="BC13" s="252"/>
      <c r="BD13" s="252"/>
      <c r="BE13" s="253"/>
      <c r="BF13" s="253"/>
      <c r="BG13" s="253"/>
      <c r="BH13" s="253"/>
      <c r="BI13" s="253"/>
      <c r="BJ13" s="253"/>
      <c r="BK13" s="253"/>
      <c r="BL13" s="253"/>
      <c r="BM13" s="253"/>
      <c r="BN13" s="253"/>
      <c r="BO13" s="253"/>
      <c r="BP13" s="253"/>
      <c r="BQ13" s="262">
        <v>7</v>
      </c>
      <c r="BR13" s="263"/>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4"/>
    </row>
    <row r="14" spans="1:131" s="255" customFormat="1" ht="26.25" customHeight="1" x14ac:dyDescent="0.15">
      <c r="A14" s="261">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2"/>
      <c r="BA14" s="252"/>
      <c r="BB14" s="252"/>
      <c r="BC14" s="252"/>
      <c r="BD14" s="252"/>
      <c r="BE14" s="253"/>
      <c r="BF14" s="253"/>
      <c r="BG14" s="253"/>
      <c r="BH14" s="253"/>
      <c r="BI14" s="253"/>
      <c r="BJ14" s="253"/>
      <c r="BK14" s="253"/>
      <c r="BL14" s="253"/>
      <c r="BM14" s="253"/>
      <c r="BN14" s="253"/>
      <c r="BO14" s="253"/>
      <c r="BP14" s="253"/>
      <c r="BQ14" s="262">
        <v>8</v>
      </c>
      <c r="BR14" s="263"/>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4"/>
    </row>
    <row r="15" spans="1:131" s="255" customFormat="1" ht="26.25" customHeight="1" x14ac:dyDescent="0.15">
      <c r="A15" s="261">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2"/>
      <c r="BA15" s="252"/>
      <c r="BB15" s="252"/>
      <c r="BC15" s="252"/>
      <c r="BD15" s="252"/>
      <c r="BE15" s="253"/>
      <c r="BF15" s="253"/>
      <c r="BG15" s="253"/>
      <c r="BH15" s="253"/>
      <c r="BI15" s="253"/>
      <c r="BJ15" s="253"/>
      <c r="BK15" s="253"/>
      <c r="BL15" s="253"/>
      <c r="BM15" s="253"/>
      <c r="BN15" s="253"/>
      <c r="BO15" s="253"/>
      <c r="BP15" s="253"/>
      <c r="BQ15" s="262">
        <v>9</v>
      </c>
      <c r="BR15" s="263"/>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4"/>
    </row>
    <row r="16" spans="1:131" s="255" customFormat="1" ht="26.25" customHeight="1" x14ac:dyDescent="0.15">
      <c r="A16" s="261">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2"/>
      <c r="BA16" s="252"/>
      <c r="BB16" s="252"/>
      <c r="BC16" s="252"/>
      <c r="BD16" s="252"/>
      <c r="BE16" s="253"/>
      <c r="BF16" s="253"/>
      <c r="BG16" s="253"/>
      <c r="BH16" s="253"/>
      <c r="BI16" s="253"/>
      <c r="BJ16" s="253"/>
      <c r="BK16" s="253"/>
      <c r="BL16" s="253"/>
      <c r="BM16" s="253"/>
      <c r="BN16" s="253"/>
      <c r="BO16" s="253"/>
      <c r="BP16" s="253"/>
      <c r="BQ16" s="262">
        <v>10</v>
      </c>
      <c r="BR16" s="263"/>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4"/>
    </row>
    <row r="17" spans="1:131" s="255" customFormat="1" ht="26.25" customHeight="1" x14ac:dyDescent="0.15">
      <c r="A17" s="261">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2"/>
      <c r="BA17" s="252"/>
      <c r="BB17" s="252"/>
      <c r="BC17" s="252"/>
      <c r="BD17" s="252"/>
      <c r="BE17" s="253"/>
      <c r="BF17" s="253"/>
      <c r="BG17" s="253"/>
      <c r="BH17" s="253"/>
      <c r="BI17" s="253"/>
      <c r="BJ17" s="253"/>
      <c r="BK17" s="253"/>
      <c r="BL17" s="253"/>
      <c r="BM17" s="253"/>
      <c r="BN17" s="253"/>
      <c r="BO17" s="253"/>
      <c r="BP17" s="253"/>
      <c r="BQ17" s="262">
        <v>11</v>
      </c>
      <c r="BR17" s="263"/>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4"/>
    </row>
    <row r="18" spans="1:131" s="255" customFormat="1" ht="26.25" customHeight="1" x14ac:dyDescent="0.15">
      <c r="A18" s="261">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2"/>
      <c r="BA18" s="252"/>
      <c r="BB18" s="252"/>
      <c r="BC18" s="252"/>
      <c r="BD18" s="252"/>
      <c r="BE18" s="253"/>
      <c r="BF18" s="253"/>
      <c r="BG18" s="253"/>
      <c r="BH18" s="253"/>
      <c r="BI18" s="253"/>
      <c r="BJ18" s="253"/>
      <c r="BK18" s="253"/>
      <c r="BL18" s="253"/>
      <c r="BM18" s="253"/>
      <c r="BN18" s="253"/>
      <c r="BO18" s="253"/>
      <c r="BP18" s="253"/>
      <c r="BQ18" s="262">
        <v>12</v>
      </c>
      <c r="BR18" s="263"/>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4"/>
    </row>
    <row r="19" spans="1:131" s="255" customFormat="1" ht="26.25" customHeight="1" x14ac:dyDescent="0.15">
      <c r="A19" s="261">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2"/>
      <c r="BA19" s="252"/>
      <c r="BB19" s="252"/>
      <c r="BC19" s="252"/>
      <c r="BD19" s="252"/>
      <c r="BE19" s="253"/>
      <c r="BF19" s="253"/>
      <c r="BG19" s="253"/>
      <c r="BH19" s="253"/>
      <c r="BI19" s="253"/>
      <c r="BJ19" s="253"/>
      <c r="BK19" s="253"/>
      <c r="BL19" s="253"/>
      <c r="BM19" s="253"/>
      <c r="BN19" s="253"/>
      <c r="BO19" s="253"/>
      <c r="BP19" s="253"/>
      <c r="BQ19" s="262">
        <v>13</v>
      </c>
      <c r="BR19" s="263"/>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4"/>
    </row>
    <row r="20" spans="1:131" s="255" customFormat="1" ht="26.25" customHeight="1" x14ac:dyDescent="0.15">
      <c r="A20" s="261">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2"/>
      <c r="BA20" s="252"/>
      <c r="BB20" s="252"/>
      <c r="BC20" s="252"/>
      <c r="BD20" s="252"/>
      <c r="BE20" s="253"/>
      <c r="BF20" s="253"/>
      <c r="BG20" s="253"/>
      <c r="BH20" s="253"/>
      <c r="BI20" s="253"/>
      <c r="BJ20" s="253"/>
      <c r="BK20" s="253"/>
      <c r="BL20" s="253"/>
      <c r="BM20" s="253"/>
      <c r="BN20" s="253"/>
      <c r="BO20" s="253"/>
      <c r="BP20" s="253"/>
      <c r="BQ20" s="262">
        <v>14</v>
      </c>
      <c r="BR20" s="263"/>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4"/>
    </row>
    <row r="21" spans="1:131" s="255" customFormat="1" ht="26.25" customHeight="1" thickBot="1" x14ac:dyDescent="0.2">
      <c r="A21" s="261">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2"/>
      <c r="BA21" s="252"/>
      <c r="BB21" s="252"/>
      <c r="BC21" s="252"/>
      <c r="BD21" s="252"/>
      <c r="BE21" s="253"/>
      <c r="BF21" s="253"/>
      <c r="BG21" s="253"/>
      <c r="BH21" s="253"/>
      <c r="BI21" s="253"/>
      <c r="BJ21" s="253"/>
      <c r="BK21" s="253"/>
      <c r="BL21" s="253"/>
      <c r="BM21" s="253"/>
      <c r="BN21" s="253"/>
      <c r="BO21" s="253"/>
      <c r="BP21" s="253"/>
      <c r="BQ21" s="262">
        <v>15</v>
      </c>
      <c r="BR21" s="263"/>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4"/>
    </row>
    <row r="22" spans="1:131" s="255" customFormat="1" ht="26.25" customHeight="1" x14ac:dyDescent="0.15">
      <c r="A22" s="261">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3"/>
      <c r="BF22" s="253"/>
      <c r="BG22" s="253"/>
      <c r="BH22" s="253"/>
      <c r="BI22" s="253"/>
      <c r="BJ22" s="253"/>
      <c r="BK22" s="253"/>
      <c r="BL22" s="253"/>
      <c r="BM22" s="253"/>
      <c r="BN22" s="253"/>
      <c r="BO22" s="253"/>
      <c r="BP22" s="253"/>
      <c r="BQ22" s="262">
        <v>16</v>
      </c>
      <c r="BR22" s="263"/>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4"/>
    </row>
    <row r="23" spans="1:131" s="255" customFormat="1" ht="26.25" customHeight="1" thickBot="1" x14ac:dyDescent="0.2">
      <c r="A23" s="264" t="s">
        <v>389</v>
      </c>
      <c r="B23" s="838" t="s">
        <v>390</v>
      </c>
      <c r="C23" s="839"/>
      <c r="D23" s="839"/>
      <c r="E23" s="839"/>
      <c r="F23" s="839"/>
      <c r="G23" s="839"/>
      <c r="H23" s="839"/>
      <c r="I23" s="839"/>
      <c r="J23" s="839"/>
      <c r="K23" s="839"/>
      <c r="L23" s="839"/>
      <c r="M23" s="839"/>
      <c r="N23" s="839"/>
      <c r="O23" s="839"/>
      <c r="P23" s="840"/>
      <c r="Q23" s="841">
        <v>9187</v>
      </c>
      <c r="R23" s="842"/>
      <c r="S23" s="842"/>
      <c r="T23" s="842"/>
      <c r="U23" s="842"/>
      <c r="V23" s="842">
        <v>8962</v>
      </c>
      <c r="W23" s="842"/>
      <c r="X23" s="842"/>
      <c r="Y23" s="842"/>
      <c r="Z23" s="842"/>
      <c r="AA23" s="842">
        <v>225</v>
      </c>
      <c r="AB23" s="842"/>
      <c r="AC23" s="842"/>
      <c r="AD23" s="842"/>
      <c r="AE23" s="843"/>
      <c r="AF23" s="844">
        <v>222</v>
      </c>
      <c r="AG23" s="842"/>
      <c r="AH23" s="842"/>
      <c r="AI23" s="842"/>
      <c r="AJ23" s="845"/>
      <c r="AK23" s="846"/>
      <c r="AL23" s="847"/>
      <c r="AM23" s="847"/>
      <c r="AN23" s="847"/>
      <c r="AO23" s="847"/>
      <c r="AP23" s="842">
        <v>11172</v>
      </c>
      <c r="AQ23" s="842"/>
      <c r="AR23" s="842"/>
      <c r="AS23" s="842"/>
      <c r="AT23" s="842"/>
      <c r="AU23" s="848"/>
      <c r="AV23" s="848"/>
      <c r="AW23" s="848"/>
      <c r="AX23" s="848"/>
      <c r="AY23" s="849"/>
      <c r="AZ23" s="857" t="s">
        <v>137</v>
      </c>
      <c r="BA23" s="858"/>
      <c r="BB23" s="858"/>
      <c r="BC23" s="858"/>
      <c r="BD23" s="859"/>
      <c r="BE23" s="253"/>
      <c r="BF23" s="253"/>
      <c r="BG23" s="253"/>
      <c r="BH23" s="253"/>
      <c r="BI23" s="253"/>
      <c r="BJ23" s="253"/>
      <c r="BK23" s="253"/>
      <c r="BL23" s="253"/>
      <c r="BM23" s="253"/>
      <c r="BN23" s="253"/>
      <c r="BO23" s="253"/>
      <c r="BP23" s="253"/>
      <c r="BQ23" s="262">
        <v>17</v>
      </c>
      <c r="BR23" s="263"/>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4"/>
    </row>
    <row r="24" spans="1:131" s="255"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2"/>
      <c r="BA24" s="252"/>
      <c r="BB24" s="252"/>
      <c r="BC24" s="252"/>
      <c r="BD24" s="252"/>
      <c r="BE24" s="253"/>
      <c r="BF24" s="253"/>
      <c r="BG24" s="253"/>
      <c r="BH24" s="253"/>
      <c r="BI24" s="253"/>
      <c r="BJ24" s="253"/>
      <c r="BK24" s="253"/>
      <c r="BL24" s="253"/>
      <c r="BM24" s="253"/>
      <c r="BN24" s="253"/>
      <c r="BO24" s="253"/>
      <c r="BP24" s="253"/>
      <c r="BQ24" s="262">
        <v>18</v>
      </c>
      <c r="BR24" s="263"/>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4"/>
    </row>
    <row r="25" spans="1:131" s="247"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2"/>
      <c r="BK25" s="252"/>
      <c r="BL25" s="252"/>
      <c r="BM25" s="252"/>
      <c r="BN25" s="252"/>
      <c r="BO25" s="265"/>
      <c r="BP25" s="265"/>
      <c r="BQ25" s="262">
        <v>19</v>
      </c>
      <c r="BR25" s="263"/>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6"/>
    </row>
    <row r="26" spans="1:131" s="247" customFormat="1" ht="26.25" customHeight="1" x14ac:dyDescent="0.15">
      <c r="A26" s="788" t="s">
        <v>369</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7"/>
      <c r="BJ26" s="252"/>
      <c r="BK26" s="252"/>
      <c r="BL26" s="252"/>
      <c r="BM26" s="252"/>
      <c r="BN26" s="252"/>
      <c r="BO26" s="265"/>
      <c r="BP26" s="265"/>
      <c r="BQ26" s="262">
        <v>20</v>
      </c>
      <c r="BR26" s="263"/>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6"/>
    </row>
    <row r="27" spans="1:131" s="247"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2"/>
      <c r="BK27" s="252"/>
      <c r="BL27" s="252"/>
      <c r="BM27" s="252"/>
      <c r="BN27" s="252"/>
      <c r="BO27" s="265"/>
      <c r="BP27" s="265"/>
      <c r="BQ27" s="262">
        <v>21</v>
      </c>
      <c r="BR27" s="263"/>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6"/>
    </row>
    <row r="28" spans="1:131" s="247" customFormat="1" ht="26.25" customHeight="1" thickTop="1" x14ac:dyDescent="0.15">
      <c r="A28" s="266">
        <v>1</v>
      </c>
      <c r="B28" s="779" t="s">
        <v>401</v>
      </c>
      <c r="C28" s="780"/>
      <c r="D28" s="780"/>
      <c r="E28" s="780"/>
      <c r="F28" s="780"/>
      <c r="G28" s="780"/>
      <c r="H28" s="780"/>
      <c r="I28" s="780"/>
      <c r="J28" s="780"/>
      <c r="K28" s="780"/>
      <c r="L28" s="780"/>
      <c r="M28" s="780"/>
      <c r="N28" s="780"/>
      <c r="O28" s="780"/>
      <c r="P28" s="781"/>
      <c r="Q28" s="870">
        <v>2310</v>
      </c>
      <c r="R28" s="871"/>
      <c r="S28" s="871"/>
      <c r="T28" s="871"/>
      <c r="U28" s="871"/>
      <c r="V28" s="871">
        <v>2258</v>
      </c>
      <c r="W28" s="871"/>
      <c r="X28" s="871"/>
      <c r="Y28" s="871"/>
      <c r="Z28" s="871"/>
      <c r="AA28" s="871">
        <v>52</v>
      </c>
      <c r="AB28" s="871"/>
      <c r="AC28" s="871"/>
      <c r="AD28" s="871"/>
      <c r="AE28" s="872"/>
      <c r="AF28" s="873">
        <v>52</v>
      </c>
      <c r="AG28" s="871"/>
      <c r="AH28" s="871"/>
      <c r="AI28" s="871"/>
      <c r="AJ28" s="874"/>
      <c r="AK28" s="875">
        <v>197</v>
      </c>
      <c r="AL28" s="866"/>
      <c r="AM28" s="866"/>
      <c r="AN28" s="866"/>
      <c r="AO28" s="866"/>
      <c r="AP28" s="866" t="s">
        <v>584</v>
      </c>
      <c r="AQ28" s="866"/>
      <c r="AR28" s="866"/>
      <c r="AS28" s="866"/>
      <c r="AT28" s="866"/>
      <c r="AU28" s="866" t="s">
        <v>586</v>
      </c>
      <c r="AV28" s="866"/>
      <c r="AW28" s="866"/>
      <c r="AX28" s="866"/>
      <c r="AY28" s="866"/>
      <c r="AZ28" s="867"/>
      <c r="BA28" s="867"/>
      <c r="BB28" s="867"/>
      <c r="BC28" s="867"/>
      <c r="BD28" s="867"/>
      <c r="BE28" s="868"/>
      <c r="BF28" s="868"/>
      <c r="BG28" s="868"/>
      <c r="BH28" s="868"/>
      <c r="BI28" s="869"/>
      <c r="BJ28" s="252"/>
      <c r="BK28" s="252"/>
      <c r="BL28" s="252"/>
      <c r="BM28" s="252"/>
      <c r="BN28" s="252"/>
      <c r="BO28" s="265"/>
      <c r="BP28" s="265"/>
      <c r="BQ28" s="262">
        <v>22</v>
      </c>
      <c r="BR28" s="263"/>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6"/>
    </row>
    <row r="29" spans="1:131" s="247" customFormat="1" ht="26.25" customHeight="1" x14ac:dyDescent="0.15">
      <c r="A29" s="266">
        <v>2</v>
      </c>
      <c r="B29" s="803" t="s">
        <v>402</v>
      </c>
      <c r="C29" s="804"/>
      <c r="D29" s="804"/>
      <c r="E29" s="804"/>
      <c r="F29" s="804"/>
      <c r="G29" s="804"/>
      <c r="H29" s="804"/>
      <c r="I29" s="804"/>
      <c r="J29" s="804"/>
      <c r="K29" s="804"/>
      <c r="L29" s="804"/>
      <c r="M29" s="804"/>
      <c r="N29" s="804"/>
      <c r="O29" s="804"/>
      <c r="P29" s="805"/>
      <c r="Q29" s="806">
        <v>2476</v>
      </c>
      <c r="R29" s="807"/>
      <c r="S29" s="807"/>
      <c r="T29" s="807"/>
      <c r="U29" s="807"/>
      <c r="V29" s="807">
        <v>2301</v>
      </c>
      <c r="W29" s="807"/>
      <c r="X29" s="807"/>
      <c r="Y29" s="807"/>
      <c r="Z29" s="807"/>
      <c r="AA29" s="807">
        <v>174</v>
      </c>
      <c r="AB29" s="807"/>
      <c r="AC29" s="807"/>
      <c r="AD29" s="807"/>
      <c r="AE29" s="808"/>
      <c r="AF29" s="809">
        <v>174</v>
      </c>
      <c r="AG29" s="810"/>
      <c r="AH29" s="810"/>
      <c r="AI29" s="810"/>
      <c r="AJ29" s="811"/>
      <c r="AK29" s="878">
        <v>424</v>
      </c>
      <c r="AL29" s="879"/>
      <c r="AM29" s="879"/>
      <c r="AN29" s="879"/>
      <c r="AO29" s="879"/>
      <c r="AP29" s="879" t="s">
        <v>585</v>
      </c>
      <c r="AQ29" s="879"/>
      <c r="AR29" s="879"/>
      <c r="AS29" s="879"/>
      <c r="AT29" s="879"/>
      <c r="AU29" s="879" t="s">
        <v>584</v>
      </c>
      <c r="AV29" s="879"/>
      <c r="AW29" s="879"/>
      <c r="AX29" s="879"/>
      <c r="AY29" s="879"/>
      <c r="AZ29" s="880"/>
      <c r="BA29" s="880"/>
      <c r="BB29" s="880"/>
      <c r="BC29" s="880"/>
      <c r="BD29" s="880"/>
      <c r="BE29" s="876"/>
      <c r="BF29" s="876"/>
      <c r="BG29" s="876"/>
      <c r="BH29" s="876"/>
      <c r="BI29" s="877"/>
      <c r="BJ29" s="252"/>
      <c r="BK29" s="252"/>
      <c r="BL29" s="252"/>
      <c r="BM29" s="252"/>
      <c r="BN29" s="252"/>
      <c r="BO29" s="265"/>
      <c r="BP29" s="265"/>
      <c r="BQ29" s="262">
        <v>23</v>
      </c>
      <c r="BR29" s="263"/>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6"/>
    </row>
    <row r="30" spans="1:131" s="247" customFormat="1" ht="26.25" customHeight="1" x14ac:dyDescent="0.15">
      <c r="A30" s="266">
        <v>3</v>
      </c>
      <c r="B30" s="803" t="s">
        <v>403</v>
      </c>
      <c r="C30" s="804"/>
      <c r="D30" s="804"/>
      <c r="E30" s="804"/>
      <c r="F30" s="804"/>
      <c r="G30" s="804"/>
      <c r="H30" s="804"/>
      <c r="I30" s="804"/>
      <c r="J30" s="804"/>
      <c r="K30" s="804"/>
      <c r="L30" s="804"/>
      <c r="M30" s="804"/>
      <c r="N30" s="804"/>
      <c r="O30" s="804"/>
      <c r="P30" s="805"/>
      <c r="Q30" s="806">
        <v>458</v>
      </c>
      <c r="R30" s="807"/>
      <c r="S30" s="807"/>
      <c r="T30" s="807"/>
      <c r="U30" s="807"/>
      <c r="V30" s="807">
        <v>455</v>
      </c>
      <c r="W30" s="807"/>
      <c r="X30" s="807"/>
      <c r="Y30" s="807"/>
      <c r="Z30" s="807"/>
      <c r="AA30" s="807">
        <v>2</v>
      </c>
      <c r="AB30" s="807"/>
      <c r="AC30" s="807"/>
      <c r="AD30" s="807"/>
      <c r="AE30" s="808"/>
      <c r="AF30" s="809">
        <v>2</v>
      </c>
      <c r="AG30" s="810"/>
      <c r="AH30" s="810"/>
      <c r="AI30" s="810"/>
      <c r="AJ30" s="811"/>
      <c r="AK30" s="878">
        <v>310</v>
      </c>
      <c r="AL30" s="879"/>
      <c r="AM30" s="879"/>
      <c r="AN30" s="879"/>
      <c r="AO30" s="879"/>
      <c r="AP30" s="879" t="s">
        <v>585</v>
      </c>
      <c r="AQ30" s="879"/>
      <c r="AR30" s="879"/>
      <c r="AS30" s="879"/>
      <c r="AT30" s="879"/>
      <c r="AU30" s="879" t="s">
        <v>587</v>
      </c>
      <c r="AV30" s="879"/>
      <c r="AW30" s="879"/>
      <c r="AX30" s="879"/>
      <c r="AY30" s="879"/>
      <c r="AZ30" s="880"/>
      <c r="BA30" s="880"/>
      <c r="BB30" s="880"/>
      <c r="BC30" s="880"/>
      <c r="BD30" s="880"/>
      <c r="BE30" s="876"/>
      <c r="BF30" s="876"/>
      <c r="BG30" s="876"/>
      <c r="BH30" s="876"/>
      <c r="BI30" s="877"/>
      <c r="BJ30" s="252"/>
      <c r="BK30" s="252"/>
      <c r="BL30" s="252"/>
      <c r="BM30" s="252"/>
      <c r="BN30" s="252"/>
      <c r="BO30" s="265"/>
      <c r="BP30" s="265"/>
      <c r="BQ30" s="262">
        <v>24</v>
      </c>
      <c r="BR30" s="263"/>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6"/>
    </row>
    <row r="31" spans="1:131" s="247" customFormat="1" ht="26.25" customHeight="1" x14ac:dyDescent="0.15">
      <c r="A31" s="266">
        <v>4</v>
      </c>
      <c r="B31" s="803" t="s">
        <v>404</v>
      </c>
      <c r="C31" s="804"/>
      <c r="D31" s="804"/>
      <c r="E31" s="804"/>
      <c r="F31" s="804"/>
      <c r="G31" s="804"/>
      <c r="H31" s="804"/>
      <c r="I31" s="804"/>
      <c r="J31" s="804"/>
      <c r="K31" s="804"/>
      <c r="L31" s="804"/>
      <c r="M31" s="804"/>
      <c r="N31" s="804"/>
      <c r="O31" s="804"/>
      <c r="P31" s="805"/>
      <c r="Q31" s="806">
        <v>2664</v>
      </c>
      <c r="R31" s="807"/>
      <c r="S31" s="807"/>
      <c r="T31" s="807"/>
      <c r="U31" s="807"/>
      <c r="V31" s="807">
        <v>2668</v>
      </c>
      <c r="W31" s="807"/>
      <c r="X31" s="807"/>
      <c r="Y31" s="807"/>
      <c r="Z31" s="807"/>
      <c r="AA31" s="807">
        <v>-5</v>
      </c>
      <c r="AB31" s="807"/>
      <c r="AC31" s="807"/>
      <c r="AD31" s="807"/>
      <c r="AE31" s="808"/>
      <c r="AF31" s="809">
        <v>-80</v>
      </c>
      <c r="AG31" s="810"/>
      <c r="AH31" s="810"/>
      <c r="AI31" s="810"/>
      <c r="AJ31" s="811"/>
      <c r="AK31" s="878">
        <v>689</v>
      </c>
      <c r="AL31" s="879"/>
      <c r="AM31" s="879"/>
      <c r="AN31" s="879"/>
      <c r="AO31" s="879"/>
      <c r="AP31" s="879">
        <v>2471</v>
      </c>
      <c r="AQ31" s="879"/>
      <c r="AR31" s="879"/>
      <c r="AS31" s="879"/>
      <c r="AT31" s="879"/>
      <c r="AU31" s="879">
        <v>1693</v>
      </c>
      <c r="AV31" s="879"/>
      <c r="AW31" s="879"/>
      <c r="AX31" s="879"/>
      <c r="AY31" s="879"/>
      <c r="AZ31" s="880">
        <v>3.3</v>
      </c>
      <c r="BA31" s="880"/>
      <c r="BB31" s="880"/>
      <c r="BC31" s="880"/>
      <c r="BD31" s="880"/>
      <c r="BE31" s="876" t="s">
        <v>405</v>
      </c>
      <c r="BF31" s="876"/>
      <c r="BG31" s="876"/>
      <c r="BH31" s="876"/>
      <c r="BI31" s="877"/>
      <c r="BJ31" s="252"/>
      <c r="BK31" s="252"/>
      <c r="BL31" s="252"/>
      <c r="BM31" s="252"/>
      <c r="BN31" s="252"/>
      <c r="BO31" s="265"/>
      <c r="BP31" s="265"/>
      <c r="BQ31" s="262">
        <v>25</v>
      </c>
      <c r="BR31" s="263"/>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6"/>
    </row>
    <row r="32" spans="1:131" s="247" customFormat="1" ht="26.25" customHeight="1" x14ac:dyDescent="0.15">
      <c r="A32" s="266">
        <v>5</v>
      </c>
      <c r="B32" s="803" t="s">
        <v>406</v>
      </c>
      <c r="C32" s="804"/>
      <c r="D32" s="804"/>
      <c r="E32" s="804"/>
      <c r="F32" s="804"/>
      <c r="G32" s="804"/>
      <c r="H32" s="804"/>
      <c r="I32" s="804"/>
      <c r="J32" s="804"/>
      <c r="K32" s="804"/>
      <c r="L32" s="804"/>
      <c r="M32" s="804"/>
      <c r="N32" s="804"/>
      <c r="O32" s="804"/>
      <c r="P32" s="805"/>
      <c r="Q32" s="806">
        <v>383</v>
      </c>
      <c r="R32" s="807"/>
      <c r="S32" s="807"/>
      <c r="T32" s="807"/>
      <c r="U32" s="807"/>
      <c r="V32" s="807">
        <v>379</v>
      </c>
      <c r="W32" s="807"/>
      <c r="X32" s="807"/>
      <c r="Y32" s="807"/>
      <c r="Z32" s="807"/>
      <c r="AA32" s="807">
        <v>4</v>
      </c>
      <c r="AB32" s="807"/>
      <c r="AC32" s="807"/>
      <c r="AD32" s="807"/>
      <c r="AE32" s="808"/>
      <c r="AF32" s="809">
        <v>4</v>
      </c>
      <c r="AG32" s="810"/>
      <c r="AH32" s="810"/>
      <c r="AI32" s="810"/>
      <c r="AJ32" s="811"/>
      <c r="AK32" s="878">
        <v>189</v>
      </c>
      <c r="AL32" s="879"/>
      <c r="AM32" s="879"/>
      <c r="AN32" s="879"/>
      <c r="AO32" s="879"/>
      <c r="AP32" s="879">
        <v>2596</v>
      </c>
      <c r="AQ32" s="879"/>
      <c r="AR32" s="879"/>
      <c r="AS32" s="879"/>
      <c r="AT32" s="879"/>
      <c r="AU32" s="879">
        <v>1999</v>
      </c>
      <c r="AV32" s="879"/>
      <c r="AW32" s="879"/>
      <c r="AX32" s="879"/>
      <c r="AY32" s="879"/>
      <c r="AZ32" s="880" t="s">
        <v>584</v>
      </c>
      <c r="BA32" s="880"/>
      <c r="BB32" s="880"/>
      <c r="BC32" s="880"/>
      <c r="BD32" s="880"/>
      <c r="BE32" s="876" t="s">
        <v>407</v>
      </c>
      <c r="BF32" s="876"/>
      <c r="BG32" s="876"/>
      <c r="BH32" s="876"/>
      <c r="BI32" s="877"/>
      <c r="BJ32" s="252"/>
      <c r="BK32" s="252"/>
      <c r="BL32" s="252"/>
      <c r="BM32" s="252"/>
      <c r="BN32" s="252"/>
      <c r="BO32" s="265"/>
      <c r="BP32" s="265"/>
      <c r="BQ32" s="262">
        <v>26</v>
      </c>
      <c r="BR32" s="263"/>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6"/>
    </row>
    <row r="33" spans="1:131" s="247" customFormat="1" ht="26.25" customHeight="1" x14ac:dyDescent="0.15">
      <c r="A33" s="266">
        <v>6</v>
      </c>
      <c r="B33" s="803" t="s">
        <v>408</v>
      </c>
      <c r="C33" s="804"/>
      <c r="D33" s="804"/>
      <c r="E33" s="804"/>
      <c r="F33" s="804"/>
      <c r="G33" s="804"/>
      <c r="H33" s="804"/>
      <c r="I33" s="804"/>
      <c r="J33" s="804"/>
      <c r="K33" s="804"/>
      <c r="L33" s="804"/>
      <c r="M33" s="804"/>
      <c r="N33" s="804"/>
      <c r="O33" s="804"/>
      <c r="P33" s="805"/>
      <c r="Q33" s="806">
        <v>111</v>
      </c>
      <c r="R33" s="807"/>
      <c r="S33" s="807"/>
      <c r="T33" s="807"/>
      <c r="U33" s="807"/>
      <c r="V33" s="807">
        <v>109</v>
      </c>
      <c r="W33" s="807"/>
      <c r="X33" s="807"/>
      <c r="Y33" s="807"/>
      <c r="Z33" s="807"/>
      <c r="AA33" s="807">
        <v>3</v>
      </c>
      <c r="AB33" s="807"/>
      <c r="AC33" s="807"/>
      <c r="AD33" s="807"/>
      <c r="AE33" s="808"/>
      <c r="AF33" s="809">
        <v>3</v>
      </c>
      <c r="AG33" s="810"/>
      <c r="AH33" s="810"/>
      <c r="AI33" s="810"/>
      <c r="AJ33" s="811"/>
      <c r="AK33" s="878">
        <v>84</v>
      </c>
      <c r="AL33" s="879"/>
      <c r="AM33" s="879"/>
      <c r="AN33" s="879"/>
      <c r="AO33" s="879"/>
      <c r="AP33" s="879">
        <v>679</v>
      </c>
      <c r="AQ33" s="879"/>
      <c r="AR33" s="879"/>
      <c r="AS33" s="879"/>
      <c r="AT33" s="879"/>
      <c r="AU33" s="879">
        <v>566</v>
      </c>
      <c r="AV33" s="879"/>
      <c r="AW33" s="879"/>
      <c r="AX33" s="879"/>
      <c r="AY33" s="879"/>
      <c r="AZ33" s="880" t="s">
        <v>584</v>
      </c>
      <c r="BA33" s="880"/>
      <c r="BB33" s="880"/>
      <c r="BC33" s="880"/>
      <c r="BD33" s="880"/>
      <c r="BE33" s="876" t="s">
        <v>407</v>
      </c>
      <c r="BF33" s="876"/>
      <c r="BG33" s="876"/>
      <c r="BH33" s="876"/>
      <c r="BI33" s="877"/>
      <c r="BJ33" s="252"/>
      <c r="BK33" s="252"/>
      <c r="BL33" s="252"/>
      <c r="BM33" s="252"/>
      <c r="BN33" s="252"/>
      <c r="BO33" s="265"/>
      <c r="BP33" s="265"/>
      <c r="BQ33" s="262">
        <v>27</v>
      </c>
      <c r="BR33" s="263"/>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6"/>
    </row>
    <row r="34" spans="1:131" s="247" customFormat="1" ht="26.25" customHeight="1" x14ac:dyDescent="0.15">
      <c r="A34" s="266">
        <v>7</v>
      </c>
      <c r="B34" s="803" t="s">
        <v>409</v>
      </c>
      <c r="C34" s="804"/>
      <c r="D34" s="804"/>
      <c r="E34" s="804"/>
      <c r="F34" s="804"/>
      <c r="G34" s="804"/>
      <c r="H34" s="804"/>
      <c r="I34" s="804"/>
      <c r="J34" s="804"/>
      <c r="K34" s="804"/>
      <c r="L34" s="804"/>
      <c r="M34" s="804"/>
      <c r="N34" s="804"/>
      <c r="O34" s="804"/>
      <c r="P34" s="805"/>
      <c r="Q34" s="806">
        <v>90</v>
      </c>
      <c r="R34" s="807"/>
      <c r="S34" s="807"/>
      <c r="T34" s="807"/>
      <c r="U34" s="807"/>
      <c r="V34" s="807">
        <v>87</v>
      </c>
      <c r="W34" s="807"/>
      <c r="X34" s="807"/>
      <c r="Y34" s="807"/>
      <c r="Z34" s="807"/>
      <c r="AA34" s="807">
        <v>3</v>
      </c>
      <c r="AB34" s="807"/>
      <c r="AC34" s="807"/>
      <c r="AD34" s="807"/>
      <c r="AE34" s="808"/>
      <c r="AF34" s="809">
        <v>3</v>
      </c>
      <c r="AG34" s="810"/>
      <c r="AH34" s="810"/>
      <c r="AI34" s="810"/>
      <c r="AJ34" s="811"/>
      <c r="AK34" s="878">
        <v>38</v>
      </c>
      <c r="AL34" s="879"/>
      <c r="AM34" s="879"/>
      <c r="AN34" s="879"/>
      <c r="AO34" s="879"/>
      <c r="AP34" s="879">
        <v>194</v>
      </c>
      <c r="AQ34" s="879"/>
      <c r="AR34" s="879"/>
      <c r="AS34" s="879"/>
      <c r="AT34" s="879"/>
      <c r="AU34" s="879">
        <v>136</v>
      </c>
      <c r="AV34" s="879"/>
      <c r="AW34" s="879"/>
      <c r="AX34" s="879"/>
      <c r="AY34" s="879"/>
      <c r="AZ34" s="880" t="s">
        <v>585</v>
      </c>
      <c r="BA34" s="880"/>
      <c r="BB34" s="880"/>
      <c r="BC34" s="880"/>
      <c r="BD34" s="880"/>
      <c r="BE34" s="876" t="s">
        <v>407</v>
      </c>
      <c r="BF34" s="876"/>
      <c r="BG34" s="876"/>
      <c r="BH34" s="876"/>
      <c r="BI34" s="877"/>
      <c r="BJ34" s="252"/>
      <c r="BK34" s="252"/>
      <c r="BL34" s="252"/>
      <c r="BM34" s="252"/>
      <c r="BN34" s="252"/>
      <c r="BO34" s="265"/>
      <c r="BP34" s="265"/>
      <c r="BQ34" s="262">
        <v>28</v>
      </c>
      <c r="BR34" s="263"/>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6"/>
    </row>
    <row r="35" spans="1:131" s="247" customFormat="1" ht="26.25" customHeight="1" x14ac:dyDescent="0.15">
      <c r="A35" s="266">
        <v>8</v>
      </c>
      <c r="B35" s="803" t="s">
        <v>410</v>
      </c>
      <c r="C35" s="804"/>
      <c r="D35" s="804"/>
      <c r="E35" s="804"/>
      <c r="F35" s="804"/>
      <c r="G35" s="804"/>
      <c r="H35" s="804"/>
      <c r="I35" s="804"/>
      <c r="J35" s="804"/>
      <c r="K35" s="804"/>
      <c r="L35" s="804"/>
      <c r="M35" s="804"/>
      <c r="N35" s="804"/>
      <c r="O35" s="804"/>
      <c r="P35" s="805"/>
      <c r="Q35" s="806">
        <v>22</v>
      </c>
      <c r="R35" s="807"/>
      <c r="S35" s="807"/>
      <c r="T35" s="807"/>
      <c r="U35" s="807"/>
      <c r="V35" s="807">
        <v>12</v>
      </c>
      <c r="W35" s="807"/>
      <c r="X35" s="807"/>
      <c r="Y35" s="807"/>
      <c r="Z35" s="807"/>
      <c r="AA35" s="807">
        <v>10</v>
      </c>
      <c r="AB35" s="807"/>
      <c r="AC35" s="807"/>
      <c r="AD35" s="807"/>
      <c r="AE35" s="808"/>
      <c r="AF35" s="809">
        <v>12</v>
      </c>
      <c r="AG35" s="810"/>
      <c r="AH35" s="810"/>
      <c r="AI35" s="810"/>
      <c r="AJ35" s="811"/>
      <c r="AK35" s="878" t="s">
        <v>585</v>
      </c>
      <c r="AL35" s="879"/>
      <c r="AM35" s="879"/>
      <c r="AN35" s="879"/>
      <c r="AO35" s="879"/>
      <c r="AP35" s="879" t="s">
        <v>586</v>
      </c>
      <c r="AQ35" s="879"/>
      <c r="AR35" s="879"/>
      <c r="AS35" s="879"/>
      <c r="AT35" s="879"/>
      <c r="AU35" s="879" t="s">
        <v>588</v>
      </c>
      <c r="AV35" s="879"/>
      <c r="AW35" s="879"/>
      <c r="AX35" s="879"/>
      <c r="AY35" s="879"/>
      <c r="AZ35" s="880" t="s">
        <v>584</v>
      </c>
      <c r="BA35" s="880"/>
      <c r="BB35" s="880"/>
      <c r="BC35" s="880"/>
      <c r="BD35" s="880"/>
      <c r="BE35" s="876" t="s">
        <v>407</v>
      </c>
      <c r="BF35" s="876"/>
      <c r="BG35" s="876"/>
      <c r="BH35" s="876"/>
      <c r="BI35" s="877"/>
      <c r="BJ35" s="252"/>
      <c r="BK35" s="252"/>
      <c r="BL35" s="252"/>
      <c r="BM35" s="252"/>
      <c r="BN35" s="252"/>
      <c r="BO35" s="265"/>
      <c r="BP35" s="265"/>
      <c r="BQ35" s="262">
        <v>29</v>
      </c>
      <c r="BR35" s="263"/>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6"/>
    </row>
    <row r="36" spans="1:131" s="247" customFormat="1" ht="26.25" customHeight="1" x14ac:dyDescent="0.15">
      <c r="A36" s="266">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2"/>
      <c r="BK36" s="252"/>
      <c r="BL36" s="252"/>
      <c r="BM36" s="252"/>
      <c r="BN36" s="252"/>
      <c r="BO36" s="265"/>
      <c r="BP36" s="265"/>
      <c r="BQ36" s="262">
        <v>30</v>
      </c>
      <c r="BR36" s="263"/>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6"/>
    </row>
    <row r="37" spans="1:131" s="247" customFormat="1" ht="26.25" customHeight="1" x14ac:dyDescent="0.15">
      <c r="A37" s="266">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2"/>
      <c r="BK37" s="252"/>
      <c r="BL37" s="252"/>
      <c r="BM37" s="252"/>
      <c r="BN37" s="252"/>
      <c r="BO37" s="265"/>
      <c r="BP37" s="265"/>
      <c r="BQ37" s="262">
        <v>31</v>
      </c>
      <c r="BR37" s="263"/>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6"/>
    </row>
    <row r="38" spans="1:131" s="247" customFormat="1" ht="26.25" customHeight="1" x14ac:dyDescent="0.15">
      <c r="A38" s="266">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2"/>
      <c r="BK38" s="252"/>
      <c r="BL38" s="252"/>
      <c r="BM38" s="252"/>
      <c r="BN38" s="252"/>
      <c r="BO38" s="265"/>
      <c r="BP38" s="265"/>
      <c r="BQ38" s="262">
        <v>32</v>
      </c>
      <c r="BR38" s="263"/>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6"/>
    </row>
    <row r="39" spans="1:131" s="247" customFormat="1" ht="26.25" customHeight="1" x14ac:dyDescent="0.15">
      <c r="A39" s="266">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2"/>
      <c r="BK39" s="252"/>
      <c r="BL39" s="252"/>
      <c r="BM39" s="252"/>
      <c r="BN39" s="252"/>
      <c r="BO39" s="265"/>
      <c r="BP39" s="265"/>
      <c r="BQ39" s="262">
        <v>33</v>
      </c>
      <c r="BR39" s="263"/>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6"/>
    </row>
    <row r="40" spans="1:131" s="247" customFormat="1" ht="26.25" customHeight="1" x14ac:dyDescent="0.15">
      <c r="A40" s="261">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2"/>
      <c r="BK40" s="252"/>
      <c r="BL40" s="252"/>
      <c r="BM40" s="252"/>
      <c r="BN40" s="252"/>
      <c r="BO40" s="265"/>
      <c r="BP40" s="265"/>
      <c r="BQ40" s="262">
        <v>34</v>
      </c>
      <c r="BR40" s="263"/>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6"/>
    </row>
    <row r="41" spans="1:131" s="247" customFormat="1" ht="26.25" customHeight="1" x14ac:dyDescent="0.15">
      <c r="A41" s="261">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2"/>
      <c r="BK41" s="252"/>
      <c r="BL41" s="252"/>
      <c r="BM41" s="252"/>
      <c r="BN41" s="252"/>
      <c r="BO41" s="265"/>
      <c r="BP41" s="265"/>
      <c r="BQ41" s="262">
        <v>35</v>
      </c>
      <c r="BR41" s="263"/>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6"/>
    </row>
    <row r="42" spans="1:131" s="247" customFormat="1" ht="26.25" customHeight="1" x14ac:dyDescent="0.15">
      <c r="A42" s="261">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2"/>
      <c r="BK42" s="252"/>
      <c r="BL42" s="252"/>
      <c r="BM42" s="252"/>
      <c r="BN42" s="252"/>
      <c r="BO42" s="265"/>
      <c r="BP42" s="265"/>
      <c r="BQ42" s="262">
        <v>36</v>
      </c>
      <c r="BR42" s="263"/>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6"/>
    </row>
    <row r="43" spans="1:131" s="247" customFormat="1" ht="26.25" customHeight="1" x14ac:dyDescent="0.15">
      <c r="A43" s="261">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2"/>
      <c r="BK43" s="252"/>
      <c r="BL43" s="252"/>
      <c r="BM43" s="252"/>
      <c r="BN43" s="252"/>
      <c r="BO43" s="265"/>
      <c r="BP43" s="265"/>
      <c r="BQ43" s="262">
        <v>37</v>
      </c>
      <c r="BR43" s="263"/>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6"/>
    </row>
    <row r="44" spans="1:131" s="247" customFormat="1" ht="26.25" customHeight="1" x14ac:dyDescent="0.15">
      <c r="A44" s="261">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2"/>
      <c r="BK44" s="252"/>
      <c r="BL44" s="252"/>
      <c r="BM44" s="252"/>
      <c r="BN44" s="252"/>
      <c r="BO44" s="265"/>
      <c r="BP44" s="265"/>
      <c r="BQ44" s="262">
        <v>38</v>
      </c>
      <c r="BR44" s="263"/>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6"/>
    </row>
    <row r="45" spans="1:131" s="247" customFormat="1" ht="26.25" customHeight="1" x14ac:dyDescent="0.15">
      <c r="A45" s="261">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2"/>
      <c r="BK45" s="252"/>
      <c r="BL45" s="252"/>
      <c r="BM45" s="252"/>
      <c r="BN45" s="252"/>
      <c r="BO45" s="265"/>
      <c r="BP45" s="265"/>
      <c r="BQ45" s="262">
        <v>39</v>
      </c>
      <c r="BR45" s="263"/>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6"/>
    </row>
    <row r="46" spans="1:131" s="247" customFormat="1" ht="26.25" customHeight="1" x14ac:dyDescent="0.15">
      <c r="A46" s="261">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2"/>
      <c r="BK46" s="252"/>
      <c r="BL46" s="252"/>
      <c r="BM46" s="252"/>
      <c r="BN46" s="252"/>
      <c r="BO46" s="265"/>
      <c r="BP46" s="265"/>
      <c r="BQ46" s="262">
        <v>40</v>
      </c>
      <c r="BR46" s="263"/>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6"/>
    </row>
    <row r="47" spans="1:131" s="247" customFormat="1" ht="26.25" customHeight="1" x14ac:dyDescent="0.15">
      <c r="A47" s="261">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2"/>
      <c r="BK47" s="252"/>
      <c r="BL47" s="252"/>
      <c r="BM47" s="252"/>
      <c r="BN47" s="252"/>
      <c r="BO47" s="265"/>
      <c r="BP47" s="265"/>
      <c r="BQ47" s="262">
        <v>41</v>
      </c>
      <c r="BR47" s="263"/>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6"/>
    </row>
    <row r="48" spans="1:131" s="247" customFormat="1" ht="26.25" customHeight="1" x14ac:dyDescent="0.15">
      <c r="A48" s="261">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2"/>
      <c r="BK48" s="252"/>
      <c r="BL48" s="252"/>
      <c r="BM48" s="252"/>
      <c r="BN48" s="252"/>
      <c r="BO48" s="265"/>
      <c r="BP48" s="265"/>
      <c r="BQ48" s="262">
        <v>42</v>
      </c>
      <c r="BR48" s="263"/>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6"/>
    </row>
    <row r="49" spans="1:131" s="247" customFormat="1" ht="26.25" customHeight="1" x14ac:dyDescent="0.15">
      <c r="A49" s="261">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2"/>
      <c r="BK49" s="252"/>
      <c r="BL49" s="252"/>
      <c r="BM49" s="252"/>
      <c r="BN49" s="252"/>
      <c r="BO49" s="265"/>
      <c r="BP49" s="265"/>
      <c r="BQ49" s="262">
        <v>43</v>
      </c>
      <c r="BR49" s="263"/>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6"/>
    </row>
    <row r="50" spans="1:131" s="247" customFormat="1" ht="26.25" customHeight="1" x14ac:dyDescent="0.15">
      <c r="A50" s="261">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2"/>
      <c r="BK50" s="252"/>
      <c r="BL50" s="252"/>
      <c r="BM50" s="252"/>
      <c r="BN50" s="252"/>
      <c r="BO50" s="265"/>
      <c r="BP50" s="265"/>
      <c r="BQ50" s="262">
        <v>44</v>
      </c>
      <c r="BR50" s="263"/>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6"/>
    </row>
    <row r="51" spans="1:131" s="247" customFormat="1" ht="26.25" customHeight="1" x14ac:dyDescent="0.15">
      <c r="A51" s="261">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2"/>
      <c r="BK51" s="252"/>
      <c r="BL51" s="252"/>
      <c r="BM51" s="252"/>
      <c r="BN51" s="252"/>
      <c r="BO51" s="265"/>
      <c r="BP51" s="265"/>
      <c r="BQ51" s="262">
        <v>45</v>
      </c>
      <c r="BR51" s="263"/>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6"/>
    </row>
    <row r="52" spans="1:131" s="247" customFormat="1" ht="26.25" customHeight="1" x14ac:dyDescent="0.15">
      <c r="A52" s="261">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2"/>
      <c r="BK52" s="252"/>
      <c r="BL52" s="252"/>
      <c r="BM52" s="252"/>
      <c r="BN52" s="252"/>
      <c r="BO52" s="265"/>
      <c r="BP52" s="265"/>
      <c r="BQ52" s="262">
        <v>46</v>
      </c>
      <c r="BR52" s="263"/>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6"/>
    </row>
    <row r="53" spans="1:131" s="247" customFormat="1" ht="26.25" customHeight="1" x14ac:dyDescent="0.15">
      <c r="A53" s="261">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2"/>
      <c r="BK53" s="252"/>
      <c r="BL53" s="252"/>
      <c r="BM53" s="252"/>
      <c r="BN53" s="252"/>
      <c r="BO53" s="265"/>
      <c r="BP53" s="265"/>
      <c r="BQ53" s="262">
        <v>47</v>
      </c>
      <c r="BR53" s="263"/>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6"/>
    </row>
    <row r="54" spans="1:131" s="247" customFormat="1" ht="26.25" customHeight="1" x14ac:dyDescent="0.15">
      <c r="A54" s="261">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2"/>
      <c r="BK54" s="252"/>
      <c r="BL54" s="252"/>
      <c r="BM54" s="252"/>
      <c r="BN54" s="252"/>
      <c r="BO54" s="265"/>
      <c r="BP54" s="265"/>
      <c r="BQ54" s="262">
        <v>48</v>
      </c>
      <c r="BR54" s="263"/>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6"/>
    </row>
    <row r="55" spans="1:131" s="247" customFormat="1" ht="26.25" customHeight="1" x14ac:dyDescent="0.15">
      <c r="A55" s="261">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2"/>
      <c r="BK55" s="252"/>
      <c r="BL55" s="252"/>
      <c r="BM55" s="252"/>
      <c r="BN55" s="252"/>
      <c r="BO55" s="265"/>
      <c r="BP55" s="265"/>
      <c r="BQ55" s="262">
        <v>49</v>
      </c>
      <c r="BR55" s="263"/>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6"/>
    </row>
    <row r="56" spans="1:131" s="247" customFormat="1" ht="26.25" customHeight="1" x14ac:dyDescent="0.15">
      <c r="A56" s="261">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2"/>
      <c r="BK56" s="252"/>
      <c r="BL56" s="252"/>
      <c r="BM56" s="252"/>
      <c r="BN56" s="252"/>
      <c r="BO56" s="265"/>
      <c r="BP56" s="265"/>
      <c r="BQ56" s="262">
        <v>50</v>
      </c>
      <c r="BR56" s="263"/>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6"/>
    </row>
    <row r="57" spans="1:131" s="247" customFormat="1" ht="26.25" customHeight="1" x14ac:dyDescent="0.15">
      <c r="A57" s="261">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2"/>
      <c r="BK57" s="252"/>
      <c r="BL57" s="252"/>
      <c r="BM57" s="252"/>
      <c r="BN57" s="252"/>
      <c r="BO57" s="265"/>
      <c r="BP57" s="265"/>
      <c r="BQ57" s="262">
        <v>51</v>
      </c>
      <c r="BR57" s="263"/>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6"/>
    </row>
    <row r="58" spans="1:131" s="247" customFormat="1" ht="26.25" customHeight="1" x14ac:dyDescent="0.15">
      <c r="A58" s="261">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2"/>
      <c r="BK58" s="252"/>
      <c r="BL58" s="252"/>
      <c r="BM58" s="252"/>
      <c r="BN58" s="252"/>
      <c r="BO58" s="265"/>
      <c r="BP58" s="265"/>
      <c r="BQ58" s="262">
        <v>52</v>
      </c>
      <c r="BR58" s="263"/>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6"/>
    </row>
    <row r="59" spans="1:131" s="247" customFormat="1" ht="26.25" customHeight="1" x14ac:dyDescent="0.15">
      <c r="A59" s="261">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2"/>
      <c r="BK59" s="252"/>
      <c r="BL59" s="252"/>
      <c r="BM59" s="252"/>
      <c r="BN59" s="252"/>
      <c r="BO59" s="265"/>
      <c r="BP59" s="265"/>
      <c r="BQ59" s="262">
        <v>53</v>
      </c>
      <c r="BR59" s="263"/>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6"/>
    </row>
    <row r="60" spans="1:131" s="247" customFormat="1" ht="26.25" customHeight="1" x14ac:dyDescent="0.15">
      <c r="A60" s="261">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2"/>
      <c r="BK60" s="252"/>
      <c r="BL60" s="252"/>
      <c r="BM60" s="252"/>
      <c r="BN60" s="252"/>
      <c r="BO60" s="265"/>
      <c r="BP60" s="265"/>
      <c r="BQ60" s="262">
        <v>54</v>
      </c>
      <c r="BR60" s="263"/>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6"/>
    </row>
    <row r="61" spans="1:131" s="247" customFormat="1" ht="26.25" customHeight="1" thickBot="1" x14ac:dyDescent="0.2">
      <c r="A61" s="261">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2"/>
      <c r="BK61" s="252"/>
      <c r="BL61" s="252"/>
      <c r="BM61" s="252"/>
      <c r="BN61" s="252"/>
      <c r="BO61" s="265"/>
      <c r="BP61" s="265"/>
      <c r="BQ61" s="262">
        <v>55</v>
      </c>
      <c r="BR61" s="263"/>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6"/>
    </row>
    <row r="62" spans="1:131" s="247" customFormat="1" ht="26.25" customHeight="1" x14ac:dyDescent="0.15">
      <c r="A62" s="261">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89" t="s">
        <v>411</v>
      </c>
      <c r="BK62" s="854"/>
      <c r="BL62" s="854"/>
      <c r="BM62" s="854"/>
      <c r="BN62" s="855"/>
      <c r="BO62" s="265"/>
      <c r="BP62" s="265"/>
      <c r="BQ62" s="262">
        <v>56</v>
      </c>
      <c r="BR62" s="263"/>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6"/>
    </row>
    <row r="63" spans="1:131" s="247" customFormat="1" ht="26.25" customHeight="1" thickBot="1" x14ac:dyDescent="0.2">
      <c r="A63" s="264" t="s">
        <v>389</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759">
        <v>170</v>
      </c>
      <c r="AG63" s="760"/>
      <c r="AH63" s="760"/>
      <c r="AI63" s="760"/>
      <c r="AJ63" s="761"/>
      <c r="AK63" s="762"/>
      <c r="AL63" s="763"/>
      <c r="AM63" s="763"/>
      <c r="AN63" s="763"/>
      <c r="AO63" s="764"/>
      <c r="AP63" s="890">
        <v>5940</v>
      </c>
      <c r="AQ63" s="760"/>
      <c r="AR63" s="760"/>
      <c r="AS63" s="760"/>
      <c r="AT63" s="891"/>
      <c r="AU63" s="890">
        <v>4394</v>
      </c>
      <c r="AV63" s="760"/>
      <c r="AW63" s="760"/>
      <c r="AX63" s="760"/>
      <c r="AY63" s="891"/>
      <c r="AZ63" s="892"/>
      <c r="BA63" s="893"/>
      <c r="BB63" s="893"/>
      <c r="BC63" s="893"/>
      <c r="BD63" s="894"/>
      <c r="BE63" s="895"/>
      <c r="BF63" s="895"/>
      <c r="BG63" s="895"/>
      <c r="BH63" s="895"/>
      <c r="BI63" s="896"/>
      <c r="BJ63" s="759" t="s">
        <v>137</v>
      </c>
      <c r="BK63" s="760"/>
      <c r="BL63" s="760"/>
      <c r="BM63" s="760"/>
      <c r="BN63" s="761"/>
      <c r="BO63" s="265"/>
      <c r="BP63" s="265"/>
      <c r="BQ63" s="262">
        <v>57</v>
      </c>
      <c r="BR63" s="263"/>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6"/>
    </row>
    <row r="66" spans="1:131" s="247" customFormat="1" ht="26.25" customHeight="1" x14ac:dyDescent="0.15">
      <c r="A66" s="788" t="s">
        <v>414</v>
      </c>
      <c r="B66" s="789"/>
      <c r="C66" s="789"/>
      <c r="D66" s="789"/>
      <c r="E66" s="789"/>
      <c r="F66" s="789"/>
      <c r="G66" s="789"/>
      <c r="H66" s="789"/>
      <c r="I66" s="789"/>
      <c r="J66" s="789"/>
      <c r="K66" s="789"/>
      <c r="L66" s="789"/>
      <c r="M66" s="789"/>
      <c r="N66" s="789"/>
      <c r="O66" s="789"/>
      <c r="P66" s="790"/>
      <c r="Q66" s="765" t="s">
        <v>393</v>
      </c>
      <c r="R66" s="766"/>
      <c r="S66" s="766"/>
      <c r="T66" s="766"/>
      <c r="U66" s="767"/>
      <c r="V66" s="765" t="s">
        <v>394</v>
      </c>
      <c r="W66" s="766"/>
      <c r="X66" s="766"/>
      <c r="Y66" s="766"/>
      <c r="Z66" s="767"/>
      <c r="AA66" s="765" t="s">
        <v>395</v>
      </c>
      <c r="AB66" s="766"/>
      <c r="AC66" s="766"/>
      <c r="AD66" s="766"/>
      <c r="AE66" s="767"/>
      <c r="AF66" s="897" t="s">
        <v>396</v>
      </c>
      <c r="AG66" s="861"/>
      <c r="AH66" s="861"/>
      <c r="AI66" s="861"/>
      <c r="AJ66" s="898"/>
      <c r="AK66" s="765" t="s">
        <v>397</v>
      </c>
      <c r="AL66" s="789"/>
      <c r="AM66" s="789"/>
      <c r="AN66" s="789"/>
      <c r="AO66" s="790"/>
      <c r="AP66" s="765" t="s">
        <v>415</v>
      </c>
      <c r="AQ66" s="766"/>
      <c r="AR66" s="766"/>
      <c r="AS66" s="766"/>
      <c r="AT66" s="767"/>
      <c r="AU66" s="765" t="s">
        <v>416</v>
      </c>
      <c r="AV66" s="766"/>
      <c r="AW66" s="766"/>
      <c r="AX66" s="766"/>
      <c r="AY66" s="767"/>
      <c r="AZ66" s="765" t="s">
        <v>376</v>
      </c>
      <c r="BA66" s="766"/>
      <c r="BB66" s="766"/>
      <c r="BC66" s="766"/>
      <c r="BD66" s="777"/>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899"/>
      <c r="AG67" s="864"/>
      <c r="AH67" s="864"/>
      <c r="AI67" s="864"/>
      <c r="AJ67" s="900"/>
      <c r="AK67" s="901"/>
      <c r="AL67" s="792"/>
      <c r="AM67" s="792"/>
      <c r="AN67" s="792"/>
      <c r="AO67" s="793"/>
      <c r="AP67" s="768"/>
      <c r="AQ67" s="769"/>
      <c r="AR67" s="769"/>
      <c r="AS67" s="769"/>
      <c r="AT67" s="770"/>
      <c r="AU67" s="768"/>
      <c r="AV67" s="769"/>
      <c r="AW67" s="769"/>
      <c r="AX67" s="769"/>
      <c r="AY67" s="770"/>
      <c r="AZ67" s="768"/>
      <c r="BA67" s="769"/>
      <c r="BB67" s="769"/>
      <c r="BC67" s="769"/>
      <c r="BD67" s="778"/>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x14ac:dyDescent="0.15">
      <c r="A68" s="258">
        <v>1</v>
      </c>
      <c r="B68" s="914" t="s">
        <v>573</v>
      </c>
      <c r="C68" s="915"/>
      <c r="D68" s="915"/>
      <c r="E68" s="915"/>
      <c r="F68" s="915"/>
      <c r="G68" s="915"/>
      <c r="H68" s="915"/>
      <c r="I68" s="915"/>
      <c r="J68" s="915"/>
      <c r="K68" s="915"/>
      <c r="L68" s="915"/>
      <c r="M68" s="915"/>
      <c r="N68" s="915"/>
      <c r="O68" s="915"/>
      <c r="P68" s="916"/>
      <c r="Q68" s="917">
        <v>8555</v>
      </c>
      <c r="R68" s="911"/>
      <c r="S68" s="911"/>
      <c r="T68" s="911"/>
      <c r="U68" s="911"/>
      <c r="V68" s="911">
        <v>7259</v>
      </c>
      <c r="W68" s="911"/>
      <c r="X68" s="911"/>
      <c r="Y68" s="911"/>
      <c r="Z68" s="911"/>
      <c r="AA68" s="911">
        <v>1296</v>
      </c>
      <c r="AB68" s="911"/>
      <c r="AC68" s="911"/>
      <c r="AD68" s="911"/>
      <c r="AE68" s="911"/>
      <c r="AF68" s="911">
        <v>5925</v>
      </c>
      <c r="AG68" s="911"/>
      <c r="AH68" s="911"/>
      <c r="AI68" s="911"/>
      <c r="AJ68" s="911"/>
      <c r="AK68" s="911">
        <v>122</v>
      </c>
      <c r="AL68" s="911"/>
      <c r="AM68" s="911"/>
      <c r="AN68" s="911"/>
      <c r="AO68" s="911"/>
      <c r="AP68" s="911">
        <v>11394</v>
      </c>
      <c r="AQ68" s="911"/>
      <c r="AR68" s="911"/>
      <c r="AS68" s="911"/>
      <c r="AT68" s="911"/>
      <c r="AU68" s="911">
        <v>2</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x14ac:dyDescent="0.15">
      <c r="A69" s="261">
        <v>2</v>
      </c>
      <c r="B69" s="918" t="s">
        <v>574</v>
      </c>
      <c r="C69" s="919"/>
      <c r="D69" s="919"/>
      <c r="E69" s="919"/>
      <c r="F69" s="919"/>
      <c r="G69" s="919"/>
      <c r="H69" s="919"/>
      <c r="I69" s="919"/>
      <c r="J69" s="919"/>
      <c r="K69" s="919"/>
      <c r="L69" s="919"/>
      <c r="M69" s="919"/>
      <c r="N69" s="919"/>
      <c r="O69" s="919"/>
      <c r="P69" s="920"/>
      <c r="Q69" s="921">
        <v>8811</v>
      </c>
      <c r="R69" s="879"/>
      <c r="S69" s="879"/>
      <c r="T69" s="879"/>
      <c r="U69" s="879"/>
      <c r="V69" s="879">
        <v>8373</v>
      </c>
      <c r="W69" s="879"/>
      <c r="X69" s="879"/>
      <c r="Y69" s="879"/>
      <c r="Z69" s="879"/>
      <c r="AA69" s="879">
        <v>438</v>
      </c>
      <c r="AB69" s="879"/>
      <c r="AC69" s="879"/>
      <c r="AD69" s="879"/>
      <c r="AE69" s="879"/>
      <c r="AF69" s="879">
        <v>213</v>
      </c>
      <c r="AG69" s="879"/>
      <c r="AH69" s="879"/>
      <c r="AI69" s="879"/>
      <c r="AJ69" s="879"/>
      <c r="AK69" s="879" t="s">
        <v>585</v>
      </c>
      <c r="AL69" s="879"/>
      <c r="AM69" s="879"/>
      <c r="AN69" s="879"/>
      <c r="AO69" s="879"/>
      <c r="AP69" s="879">
        <v>5242</v>
      </c>
      <c r="AQ69" s="879"/>
      <c r="AR69" s="879"/>
      <c r="AS69" s="879"/>
      <c r="AT69" s="879"/>
      <c r="AU69" s="879">
        <v>191</v>
      </c>
      <c r="AV69" s="879"/>
      <c r="AW69" s="879"/>
      <c r="AX69" s="879"/>
      <c r="AY69" s="879"/>
      <c r="AZ69" s="922"/>
      <c r="BA69" s="922"/>
      <c r="BB69" s="922"/>
      <c r="BC69" s="922"/>
      <c r="BD69" s="923"/>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x14ac:dyDescent="0.15">
      <c r="A70" s="261">
        <v>3</v>
      </c>
      <c r="B70" s="918" t="s">
        <v>575</v>
      </c>
      <c r="C70" s="919"/>
      <c r="D70" s="919"/>
      <c r="E70" s="919"/>
      <c r="F70" s="919"/>
      <c r="G70" s="919"/>
      <c r="H70" s="919"/>
      <c r="I70" s="919"/>
      <c r="J70" s="919"/>
      <c r="K70" s="919"/>
      <c r="L70" s="919"/>
      <c r="M70" s="919"/>
      <c r="N70" s="919"/>
      <c r="O70" s="919"/>
      <c r="P70" s="920"/>
      <c r="Q70" s="921">
        <v>3440</v>
      </c>
      <c r="R70" s="879"/>
      <c r="S70" s="879"/>
      <c r="T70" s="879"/>
      <c r="U70" s="879"/>
      <c r="V70" s="879">
        <v>3351</v>
      </c>
      <c r="W70" s="879"/>
      <c r="X70" s="879"/>
      <c r="Y70" s="879"/>
      <c r="Z70" s="879"/>
      <c r="AA70" s="879">
        <v>90</v>
      </c>
      <c r="AB70" s="879"/>
      <c r="AC70" s="879"/>
      <c r="AD70" s="879"/>
      <c r="AE70" s="879"/>
      <c r="AF70" s="879">
        <v>90</v>
      </c>
      <c r="AG70" s="879"/>
      <c r="AH70" s="879"/>
      <c r="AI70" s="879"/>
      <c r="AJ70" s="879"/>
      <c r="AK70" s="879">
        <v>56</v>
      </c>
      <c r="AL70" s="879"/>
      <c r="AM70" s="879"/>
      <c r="AN70" s="879"/>
      <c r="AO70" s="879"/>
      <c r="AP70" s="879">
        <v>606</v>
      </c>
      <c r="AQ70" s="879"/>
      <c r="AR70" s="879"/>
      <c r="AS70" s="879"/>
      <c r="AT70" s="879"/>
      <c r="AU70" s="879" t="s">
        <v>584</v>
      </c>
      <c r="AV70" s="879"/>
      <c r="AW70" s="879"/>
      <c r="AX70" s="879"/>
      <c r="AY70" s="879"/>
      <c r="AZ70" s="922"/>
      <c r="BA70" s="922"/>
      <c r="BB70" s="922"/>
      <c r="BC70" s="922"/>
      <c r="BD70" s="923"/>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x14ac:dyDescent="0.15">
      <c r="A71" s="261">
        <v>4</v>
      </c>
      <c r="B71" s="918" t="s">
        <v>576</v>
      </c>
      <c r="C71" s="919"/>
      <c r="D71" s="919"/>
      <c r="E71" s="919"/>
      <c r="F71" s="919"/>
      <c r="G71" s="919"/>
      <c r="H71" s="919"/>
      <c r="I71" s="919"/>
      <c r="J71" s="919"/>
      <c r="K71" s="919"/>
      <c r="L71" s="919"/>
      <c r="M71" s="919"/>
      <c r="N71" s="919"/>
      <c r="O71" s="919"/>
      <c r="P71" s="920"/>
      <c r="Q71" s="921">
        <v>319</v>
      </c>
      <c r="R71" s="879"/>
      <c r="S71" s="879"/>
      <c r="T71" s="879"/>
      <c r="U71" s="879"/>
      <c r="V71" s="879">
        <v>301</v>
      </c>
      <c r="W71" s="879"/>
      <c r="X71" s="879"/>
      <c r="Y71" s="879"/>
      <c r="Z71" s="879"/>
      <c r="AA71" s="879">
        <v>18</v>
      </c>
      <c r="AB71" s="879"/>
      <c r="AC71" s="879"/>
      <c r="AD71" s="879"/>
      <c r="AE71" s="879"/>
      <c r="AF71" s="879">
        <v>17</v>
      </c>
      <c r="AG71" s="879"/>
      <c r="AH71" s="879"/>
      <c r="AI71" s="879"/>
      <c r="AJ71" s="879"/>
      <c r="AK71" s="879">
        <v>1</v>
      </c>
      <c r="AL71" s="879"/>
      <c r="AM71" s="879"/>
      <c r="AN71" s="879"/>
      <c r="AO71" s="879"/>
      <c r="AP71" s="879" t="s">
        <v>584</v>
      </c>
      <c r="AQ71" s="879"/>
      <c r="AR71" s="879"/>
      <c r="AS71" s="879"/>
      <c r="AT71" s="879"/>
      <c r="AU71" s="879" t="s">
        <v>584</v>
      </c>
      <c r="AV71" s="879"/>
      <c r="AW71" s="879"/>
      <c r="AX71" s="879"/>
      <c r="AY71" s="879"/>
      <c r="AZ71" s="922"/>
      <c r="BA71" s="922"/>
      <c r="BB71" s="922"/>
      <c r="BC71" s="922"/>
      <c r="BD71" s="923"/>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x14ac:dyDescent="0.15">
      <c r="A72" s="261">
        <v>5</v>
      </c>
      <c r="B72" s="918" t="s">
        <v>577</v>
      </c>
      <c r="C72" s="919"/>
      <c r="D72" s="919"/>
      <c r="E72" s="919"/>
      <c r="F72" s="919"/>
      <c r="G72" s="919"/>
      <c r="H72" s="919"/>
      <c r="I72" s="919"/>
      <c r="J72" s="919"/>
      <c r="K72" s="919"/>
      <c r="L72" s="919"/>
      <c r="M72" s="919"/>
      <c r="N72" s="919"/>
      <c r="O72" s="919"/>
      <c r="P72" s="920"/>
      <c r="Q72" s="921">
        <v>24</v>
      </c>
      <c r="R72" s="879"/>
      <c r="S72" s="879"/>
      <c r="T72" s="879"/>
      <c r="U72" s="879"/>
      <c r="V72" s="879">
        <v>9</v>
      </c>
      <c r="W72" s="879"/>
      <c r="X72" s="879"/>
      <c r="Y72" s="879"/>
      <c r="Z72" s="879"/>
      <c r="AA72" s="879">
        <v>15</v>
      </c>
      <c r="AB72" s="879"/>
      <c r="AC72" s="879"/>
      <c r="AD72" s="879"/>
      <c r="AE72" s="879"/>
      <c r="AF72" s="879">
        <v>5</v>
      </c>
      <c r="AG72" s="879"/>
      <c r="AH72" s="879"/>
      <c r="AI72" s="879"/>
      <c r="AJ72" s="879"/>
      <c r="AK72" s="879" t="s">
        <v>585</v>
      </c>
      <c r="AL72" s="879"/>
      <c r="AM72" s="879"/>
      <c r="AN72" s="879"/>
      <c r="AO72" s="879"/>
      <c r="AP72" s="879" t="s">
        <v>584</v>
      </c>
      <c r="AQ72" s="879"/>
      <c r="AR72" s="879"/>
      <c r="AS72" s="879"/>
      <c r="AT72" s="879"/>
      <c r="AU72" s="879" t="s">
        <v>584</v>
      </c>
      <c r="AV72" s="879"/>
      <c r="AW72" s="879"/>
      <c r="AX72" s="879"/>
      <c r="AY72" s="879"/>
      <c r="AZ72" s="922"/>
      <c r="BA72" s="922"/>
      <c r="BB72" s="922"/>
      <c r="BC72" s="922"/>
      <c r="BD72" s="923"/>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x14ac:dyDescent="0.15">
      <c r="A73" s="261">
        <v>6</v>
      </c>
      <c r="B73" s="918" t="s">
        <v>578</v>
      </c>
      <c r="C73" s="919"/>
      <c r="D73" s="919"/>
      <c r="E73" s="919"/>
      <c r="F73" s="919"/>
      <c r="G73" s="919"/>
      <c r="H73" s="919"/>
      <c r="I73" s="919"/>
      <c r="J73" s="919"/>
      <c r="K73" s="919"/>
      <c r="L73" s="919"/>
      <c r="M73" s="919"/>
      <c r="N73" s="919"/>
      <c r="O73" s="919"/>
      <c r="P73" s="920"/>
      <c r="Q73" s="921">
        <v>887</v>
      </c>
      <c r="R73" s="879"/>
      <c r="S73" s="879"/>
      <c r="T73" s="879"/>
      <c r="U73" s="879"/>
      <c r="V73" s="879">
        <v>870</v>
      </c>
      <c r="W73" s="879"/>
      <c r="X73" s="879"/>
      <c r="Y73" s="879"/>
      <c r="Z73" s="879"/>
      <c r="AA73" s="879">
        <v>17</v>
      </c>
      <c r="AB73" s="879"/>
      <c r="AC73" s="879"/>
      <c r="AD73" s="879"/>
      <c r="AE73" s="879"/>
      <c r="AF73" s="879">
        <v>17</v>
      </c>
      <c r="AG73" s="879"/>
      <c r="AH73" s="879"/>
      <c r="AI73" s="879"/>
      <c r="AJ73" s="879"/>
      <c r="AK73" s="879">
        <v>10</v>
      </c>
      <c r="AL73" s="879"/>
      <c r="AM73" s="879"/>
      <c r="AN73" s="879"/>
      <c r="AO73" s="879"/>
      <c r="AP73" s="879" t="s">
        <v>584</v>
      </c>
      <c r="AQ73" s="879"/>
      <c r="AR73" s="879"/>
      <c r="AS73" s="879"/>
      <c r="AT73" s="879"/>
      <c r="AU73" s="879" t="s">
        <v>584</v>
      </c>
      <c r="AV73" s="879"/>
      <c r="AW73" s="879"/>
      <c r="AX73" s="879"/>
      <c r="AY73" s="879"/>
      <c r="AZ73" s="922"/>
      <c r="BA73" s="922"/>
      <c r="BB73" s="922"/>
      <c r="BC73" s="922"/>
      <c r="BD73" s="923"/>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x14ac:dyDescent="0.15">
      <c r="A74" s="261">
        <v>7</v>
      </c>
      <c r="B74" s="918" t="s">
        <v>579</v>
      </c>
      <c r="C74" s="919"/>
      <c r="D74" s="919"/>
      <c r="E74" s="919"/>
      <c r="F74" s="919"/>
      <c r="G74" s="919"/>
      <c r="H74" s="919"/>
      <c r="I74" s="919"/>
      <c r="J74" s="919"/>
      <c r="K74" s="919"/>
      <c r="L74" s="919"/>
      <c r="M74" s="919"/>
      <c r="N74" s="919"/>
      <c r="O74" s="919"/>
      <c r="P74" s="920"/>
      <c r="Q74" s="921">
        <v>9725</v>
      </c>
      <c r="R74" s="879"/>
      <c r="S74" s="879"/>
      <c r="T74" s="879"/>
      <c r="U74" s="879"/>
      <c r="V74" s="879">
        <v>8703</v>
      </c>
      <c r="W74" s="879"/>
      <c r="X74" s="879"/>
      <c r="Y74" s="879"/>
      <c r="Z74" s="879"/>
      <c r="AA74" s="879">
        <v>1021</v>
      </c>
      <c r="AB74" s="879"/>
      <c r="AC74" s="879"/>
      <c r="AD74" s="879"/>
      <c r="AE74" s="879"/>
      <c r="AF74" s="879">
        <v>1021</v>
      </c>
      <c r="AG74" s="879"/>
      <c r="AH74" s="879"/>
      <c r="AI74" s="879"/>
      <c r="AJ74" s="879"/>
      <c r="AK74" s="879" t="s">
        <v>585</v>
      </c>
      <c r="AL74" s="879"/>
      <c r="AM74" s="879"/>
      <c r="AN74" s="879"/>
      <c r="AO74" s="879"/>
      <c r="AP74" s="879" t="s">
        <v>584</v>
      </c>
      <c r="AQ74" s="879"/>
      <c r="AR74" s="879"/>
      <c r="AS74" s="879"/>
      <c r="AT74" s="879"/>
      <c r="AU74" s="879" t="s">
        <v>584</v>
      </c>
      <c r="AV74" s="879"/>
      <c r="AW74" s="879"/>
      <c r="AX74" s="879"/>
      <c r="AY74" s="879"/>
      <c r="AZ74" s="922"/>
      <c r="BA74" s="922"/>
      <c r="BB74" s="922"/>
      <c r="BC74" s="922"/>
      <c r="BD74" s="923"/>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x14ac:dyDescent="0.15">
      <c r="A75" s="261">
        <v>8</v>
      </c>
      <c r="B75" s="918" t="s">
        <v>580</v>
      </c>
      <c r="C75" s="919"/>
      <c r="D75" s="919"/>
      <c r="E75" s="919"/>
      <c r="F75" s="919"/>
      <c r="G75" s="919"/>
      <c r="H75" s="919"/>
      <c r="I75" s="919"/>
      <c r="J75" s="919"/>
      <c r="K75" s="919"/>
      <c r="L75" s="919"/>
      <c r="M75" s="919"/>
      <c r="N75" s="919"/>
      <c r="O75" s="919"/>
      <c r="P75" s="920"/>
      <c r="Q75" s="924">
        <v>177</v>
      </c>
      <c r="R75" s="925"/>
      <c r="S75" s="925"/>
      <c r="T75" s="925"/>
      <c r="U75" s="878"/>
      <c r="V75" s="926">
        <v>173</v>
      </c>
      <c r="W75" s="925"/>
      <c r="X75" s="925"/>
      <c r="Y75" s="925"/>
      <c r="Z75" s="878"/>
      <c r="AA75" s="926">
        <v>4</v>
      </c>
      <c r="AB75" s="925"/>
      <c r="AC75" s="925"/>
      <c r="AD75" s="925"/>
      <c r="AE75" s="878"/>
      <c r="AF75" s="926">
        <v>4</v>
      </c>
      <c r="AG75" s="925"/>
      <c r="AH75" s="925"/>
      <c r="AI75" s="925"/>
      <c r="AJ75" s="878"/>
      <c r="AK75" s="926">
        <v>24</v>
      </c>
      <c r="AL75" s="925"/>
      <c r="AM75" s="925"/>
      <c r="AN75" s="925"/>
      <c r="AO75" s="878"/>
      <c r="AP75" s="879" t="s">
        <v>584</v>
      </c>
      <c r="AQ75" s="879"/>
      <c r="AR75" s="879"/>
      <c r="AS75" s="879"/>
      <c r="AT75" s="879"/>
      <c r="AU75" s="879" t="s">
        <v>584</v>
      </c>
      <c r="AV75" s="879"/>
      <c r="AW75" s="879"/>
      <c r="AX75" s="879"/>
      <c r="AY75" s="879"/>
      <c r="AZ75" s="922"/>
      <c r="BA75" s="922"/>
      <c r="BB75" s="922"/>
      <c r="BC75" s="922"/>
      <c r="BD75" s="923"/>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x14ac:dyDescent="0.15">
      <c r="A76" s="261">
        <v>9</v>
      </c>
      <c r="B76" s="918" t="s">
        <v>581</v>
      </c>
      <c r="C76" s="919"/>
      <c r="D76" s="919"/>
      <c r="E76" s="919"/>
      <c r="F76" s="919"/>
      <c r="G76" s="919"/>
      <c r="H76" s="919"/>
      <c r="I76" s="919"/>
      <c r="J76" s="919"/>
      <c r="K76" s="919"/>
      <c r="L76" s="919"/>
      <c r="M76" s="919"/>
      <c r="N76" s="919"/>
      <c r="O76" s="919"/>
      <c r="P76" s="920"/>
      <c r="Q76" s="924">
        <v>510</v>
      </c>
      <c r="R76" s="925"/>
      <c r="S76" s="925"/>
      <c r="T76" s="925"/>
      <c r="U76" s="878"/>
      <c r="V76" s="926">
        <v>474</v>
      </c>
      <c r="W76" s="925"/>
      <c r="X76" s="925"/>
      <c r="Y76" s="925"/>
      <c r="Z76" s="878"/>
      <c r="AA76" s="926">
        <v>35</v>
      </c>
      <c r="AB76" s="925"/>
      <c r="AC76" s="925"/>
      <c r="AD76" s="925"/>
      <c r="AE76" s="878"/>
      <c r="AF76" s="926">
        <v>35</v>
      </c>
      <c r="AG76" s="925"/>
      <c r="AH76" s="925"/>
      <c r="AI76" s="925"/>
      <c r="AJ76" s="878"/>
      <c r="AK76" s="926">
        <v>24</v>
      </c>
      <c r="AL76" s="925"/>
      <c r="AM76" s="925"/>
      <c r="AN76" s="925"/>
      <c r="AO76" s="878"/>
      <c r="AP76" s="879" t="s">
        <v>584</v>
      </c>
      <c r="AQ76" s="879"/>
      <c r="AR76" s="879"/>
      <c r="AS76" s="879"/>
      <c r="AT76" s="879"/>
      <c r="AU76" s="879" t="s">
        <v>584</v>
      </c>
      <c r="AV76" s="879"/>
      <c r="AW76" s="879"/>
      <c r="AX76" s="879"/>
      <c r="AY76" s="879"/>
      <c r="AZ76" s="922"/>
      <c r="BA76" s="922"/>
      <c r="BB76" s="922"/>
      <c r="BC76" s="922"/>
      <c r="BD76" s="923"/>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x14ac:dyDescent="0.15">
      <c r="A77" s="261">
        <v>10</v>
      </c>
      <c r="B77" s="918" t="s">
        <v>582</v>
      </c>
      <c r="C77" s="919"/>
      <c r="D77" s="919"/>
      <c r="E77" s="919"/>
      <c r="F77" s="919"/>
      <c r="G77" s="919"/>
      <c r="H77" s="919"/>
      <c r="I77" s="919"/>
      <c r="J77" s="919"/>
      <c r="K77" s="919"/>
      <c r="L77" s="919"/>
      <c r="M77" s="919"/>
      <c r="N77" s="919"/>
      <c r="O77" s="919"/>
      <c r="P77" s="920"/>
      <c r="Q77" s="924">
        <v>169461</v>
      </c>
      <c r="R77" s="925"/>
      <c r="S77" s="925"/>
      <c r="T77" s="925"/>
      <c r="U77" s="878"/>
      <c r="V77" s="926">
        <v>164687</v>
      </c>
      <c r="W77" s="925"/>
      <c r="X77" s="925"/>
      <c r="Y77" s="925"/>
      <c r="Z77" s="878"/>
      <c r="AA77" s="926">
        <v>4774</v>
      </c>
      <c r="AB77" s="925"/>
      <c r="AC77" s="925"/>
      <c r="AD77" s="925"/>
      <c r="AE77" s="878"/>
      <c r="AF77" s="926">
        <v>4771</v>
      </c>
      <c r="AG77" s="925"/>
      <c r="AH77" s="925"/>
      <c r="AI77" s="925"/>
      <c r="AJ77" s="878"/>
      <c r="AK77" s="926">
        <v>5487</v>
      </c>
      <c r="AL77" s="925"/>
      <c r="AM77" s="925"/>
      <c r="AN77" s="925"/>
      <c r="AO77" s="878"/>
      <c r="AP77" s="879" t="s">
        <v>584</v>
      </c>
      <c r="AQ77" s="879"/>
      <c r="AR77" s="879"/>
      <c r="AS77" s="879"/>
      <c r="AT77" s="879"/>
      <c r="AU77" s="879" t="s">
        <v>584</v>
      </c>
      <c r="AV77" s="879"/>
      <c r="AW77" s="879"/>
      <c r="AX77" s="879"/>
      <c r="AY77" s="879"/>
      <c r="AZ77" s="922"/>
      <c r="BA77" s="922"/>
      <c r="BB77" s="922"/>
      <c r="BC77" s="922"/>
      <c r="BD77" s="923"/>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x14ac:dyDescent="0.15">
      <c r="A78" s="261">
        <v>11</v>
      </c>
      <c r="B78" s="918" t="s">
        <v>583</v>
      </c>
      <c r="C78" s="919"/>
      <c r="D78" s="919"/>
      <c r="E78" s="919"/>
      <c r="F78" s="919"/>
      <c r="G78" s="919"/>
      <c r="H78" s="919"/>
      <c r="I78" s="919"/>
      <c r="J78" s="919"/>
      <c r="K78" s="919"/>
      <c r="L78" s="919"/>
      <c r="M78" s="919"/>
      <c r="N78" s="919"/>
      <c r="O78" s="919"/>
      <c r="P78" s="920"/>
      <c r="Q78" s="921">
        <v>338</v>
      </c>
      <c r="R78" s="879"/>
      <c r="S78" s="879"/>
      <c r="T78" s="879"/>
      <c r="U78" s="879"/>
      <c r="V78" s="879">
        <v>307</v>
      </c>
      <c r="W78" s="879"/>
      <c r="X78" s="879"/>
      <c r="Y78" s="879"/>
      <c r="Z78" s="879"/>
      <c r="AA78" s="879">
        <v>31</v>
      </c>
      <c r="AB78" s="879"/>
      <c r="AC78" s="879"/>
      <c r="AD78" s="879"/>
      <c r="AE78" s="879"/>
      <c r="AF78" s="879">
        <v>31</v>
      </c>
      <c r="AG78" s="879"/>
      <c r="AH78" s="879"/>
      <c r="AI78" s="879"/>
      <c r="AJ78" s="879"/>
      <c r="AK78" s="879">
        <v>27</v>
      </c>
      <c r="AL78" s="879"/>
      <c r="AM78" s="879"/>
      <c r="AN78" s="879"/>
      <c r="AO78" s="879"/>
      <c r="AP78" s="879" t="s">
        <v>584</v>
      </c>
      <c r="AQ78" s="879"/>
      <c r="AR78" s="879"/>
      <c r="AS78" s="879"/>
      <c r="AT78" s="879"/>
      <c r="AU78" s="879" t="s">
        <v>584</v>
      </c>
      <c r="AV78" s="879"/>
      <c r="AW78" s="879"/>
      <c r="AX78" s="879"/>
      <c r="AY78" s="879"/>
      <c r="AZ78" s="922"/>
      <c r="BA78" s="922"/>
      <c r="BB78" s="922"/>
      <c r="BC78" s="922"/>
      <c r="BD78" s="923"/>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x14ac:dyDescent="0.15">
      <c r="A79" s="261">
        <v>12</v>
      </c>
      <c r="B79" s="918"/>
      <c r="C79" s="919"/>
      <c r="D79" s="919"/>
      <c r="E79" s="919"/>
      <c r="F79" s="919"/>
      <c r="G79" s="919"/>
      <c r="H79" s="919"/>
      <c r="I79" s="919"/>
      <c r="J79" s="919"/>
      <c r="K79" s="919"/>
      <c r="L79" s="919"/>
      <c r="M79" s="919"/>
      <c r="N79" s="919"/>
      <c r="O79" s="919"/>
      <c r="P79" s="920"/>
      <c r="Q79" s="921"/>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2"/>
      <c r="BA79" s="922"/>
      <c r="BB79" s="922"/>
      <c r="BC79" s="922"/>
      <c r="BD79" s="923"/>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x14ac:dyDescent="0.15">
      <c r="A80" s="261">
        <v>13</v>
      </c>
      <c r="B80" s="918"/>
      <c r="C80" s="919"/>
      <c r="D80" s="919"/>
      <c r="E80" s="919"/>
      <c r="F80" s="919"/>
      <c r="G80" s="919"/>
      <c r="H80" s="919"/>
      <c r="I80" s="919"/>
      <c r="J80" s="919"/>
      <c r="K80" s="919"/>
      <c r="L80" s="919"/>
      <c r="M80" s="919"/>
      <c r="N80" s="919"/>
      <c r="O80" s="919"/>
      <c r="P80" s="920"/>
      <c r="Q80" s="921"/>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2"/>
      <c r="BA80" s="922"/>
      <c r="BB80" s="922"/>
      <c r="BC80" s="922"/>
      <c r="BD80" s="923"/>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x14ac:dyDescent="0.15">
      <c r="A81" s="261">
        <v>14</v>
      </c>
      <c r="B81" s="918"/>
      <c r="C81" s="919"/>
      <c r="D81" s="919"/>
      <c r="E81" s="919"/>
      <c r="F81" s="919"/>
      <c r="G81" s="919"/>
      <c r="H81" s="919"/>
      <c r="I81" s="919"/>
      <c r="J81" s="919"/>
      <c r="K81" s="919"/>
      <c r="L81" s="919"/>
      <c r="M81" s="919"/>
      <c r="N81" s="919"/>
      <c r="O81" s="919"/>
      <c r="P81" s="920"/>
      <c r="Q81" s="921"/>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2"/>
      <c r="BA81" s="922"/>
      <c r="BB81" s="922"/>
      <c r="BC81" s="922"/>
      <c r="BD81" s="923"/>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x14ac:dyDescent="0.15">
      <c r="A82" s="261">
        <v>15</v>
      </c>
      <c r="B82" s="918"/>
      <c r="C82" s="919"/>
      <c r="D82" s="919"/>
      <c r="E82" s="919"/>
      <c r="F82" s="919"/>
      <c r="G82" s="919"/>
      <c r="H82" s="919"/>
      <c r="I82" s="919"/>
      <c r="J82" s="919"/>
      <c r="K82" s="919"/>
      <c r="L82" s="919"/>
      <c r="M82" s="919"/>
      <c r="N82" s="919"/>
      <c r="O82" s="919"/>
      <c r="P82" s="920"/>
      <c r="Q82" s="921"/>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2"/>
      <c r="BA82" s="922"/>
      <c r="BB82" s="922"/>
      <c r="BC82" s="922"/>
      <c r="BD82" s="923"/>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x14ac:dyDescent="0.15">
      <c r="A83" s="261">
        <v>16</v>
      </c>
      <c r="B83" s="918"/>
      <c r="C83" s="919"/>
      <c r="D83" s="919"/>
      <c r="E83" s="919"/>
      <c r="F83" s="919"/>
      <c r="G83" s="919"/>
      <c r="H83" s="919"/>
      <c r="I83" s="919"/>
      <c r="J83" s="919"/>
      <c r="K83" s="919"/>
      <c r="L83" s="919"/>
      <c r="M83" s="919"/>
      <c r="N83" s="919"/>
      <c r="O83" s="919"/>
      <c r="P83" s="920"/>
      <c r="Q83" s="921"/>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2"/>
      <c r="BA83" s="922"/>
      <c r="BB83" s="922"/>
      <c r="BC83" s="922"/>
      <c r="BD83" s="923"/>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x14ac:dyDescent="0.15">
      <c r="A84" s="261">
        <v>17</v>
      </c>
      <c r="B84" s="918"/>
      <c r="C84" s="919"/>
      <c r="D84" s="919"/>
      <c r="E84" s="919"/>
      <c r="F84" s="919"/>
      <c r="G84" s="919"/>
      <c r="H84" s="919"/>
      <c r="I84" s="919"/>
      <c r="J84" s="919"/>
      <c r="K84" s="919"/>
      <c r="L84" s="919"/>
      <c r="M84" s="919"/>
      <c r="N84" s="919"/>
      <c r="O84" s="919"/>
      <c r="P84" s="920"/>
      <c r="Q84" s="921"/>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2"/>
      <c r="BA84" s="922"/>
      <c r="BB84" s="922"/>
      <c r="BC84" s="922"/>
      <c r="BD84" s="923"/>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x14ac:dyDescent="0.15">
      <c r="A85" s="261">
        <v>18</v>
      </c>
      <c r="B85" s="918"/>
      <c r="C85" s="919"/>
      <c r="D85" s="919"/>
      <c r="E85" s="919"/>
      <c r="F85" s="919"/>
      <c r="G85" s="919"/>
      <c r="H85" s="919"/>
      <c r="I85" s="919"/>
      <c r="J85" s="919"/>
      <c r="K85" s="919"/>
      <c r="L85" s="919"/>
      <c r="M85" s="919"/>
      <c r="N85" s="919"/>
      <c r="O85" s="919"/>
      <c r="P85" s="920"/>
      <c r="Q85" s="921"/>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2"/>
      <c r="BA85" s="922"/>
      <c r="BB85" s="922"/>
      <c r="BC85" s="922"/>
      <c r="BD85" s="923"/>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x14ac:dyDescent="0.15">
      <c r="A86" s="261">
        <v>19</v>
      </c>
      <c r="B86" s="918"/>
      <c r="C86" s="919"/>
      <c r="D86" s="919"/>
      <c r="E86" s="919"/>
      <c r="F86" s="919"/>
      <c r="G86" s="919"/>
      <c r="H86" s="919"/>
      <c r="I86" s="919"/>
      <c r="J86" s="919"/>
      <c r="K86" s="919"/>
      <c r="L86" s="919"/>
      <c r="M86" s="919"/>
      <c r="N86" s="919"/>
      <c r="O86" s="919"/>
      <c r="P86" s="920"/>
      <c r="Q86" s="921"/>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2"/>
      <c r="BA86" s="922"/>
      <c r="BB86" s="922"/>
      <c r="BC86" s="922"/>
      <c r="BD86" s="923"/>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x14ac:dyDescent="0.2">
      <c r="A88" s="264" t="s">
        <v>389</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934">
        <v>12129</v>
      </c>
      <c r="AG88" s="934"/>
      <c r="AH88" s="934"/>
      <c r="AI88" s="934"/>
      <c r="AJ88" s="934"/>
      <c r="AK88" s="887"/>
      <c r="AL88" s="887"/>
      <c r="AM88" s="887"/>
      <c r="AN88" s="887"/>
      <c r="AO88" s="887"/>
      <c r="AP88" s="934">
        <v>17242</v>
      </c>
      <c r="AQ88" s="934"/>
      <c r="AR88" s="934"/>
      <c r="AS88" s="934"/>
      <c r="AT88" s="934"/>
      <c r="AU88" s="934">
        <v>193</v>
      </c>
      <c r="AV88" s="934"/>
      <c r="AW88" s="934"/>
      <c r="AX88" s="934"/>
      <c r="AY88" s="934"/>
      <c r="AZ88" s="895"/>
      <c r="BA88" s="895"/>
      <c r="BB88" s="895"/>
      <c r="BC88" s="895"/>
      <c r="BD88" s="896"/>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8" t="s">
        <v>418</v>
      </c>
      <c r="BS102" s="839"/>
      <c r="BT102" s="839"/>
      <c r="BU102" s="839"/>
      <c r="BV102" s="839"/>
      <c r="BW102" s="839"/>
      <c r="BX102" s="839"/>
      <c r="BY102" s="839"/>
      <c r="BZ102" s="839"/>
      <c r="CA102" s="839"/>
      <c r="CB102" s="839"/>
      <c r="CC102" s="839"/>
      <c r="CD102" s="839"/>
      <c r="CE102" s="839"/>
      <c r="CF102" s="839"/>
      <c r="CG102" s="840"/>
      <c r="CH102" s="935"/>
      <c r="CI102" s="763"/>
      <c r="CJ102" s="763"/>
      <c r="CK102" s="763"/>
      <c r="CL102" s="936"/>
      <c r="CM102" s="935"/>
      <c r="CN102" s="763"/>
      <c r="CO102" s="763"/>
      <c r="CP102" s="763"/>
      <c r="CQ102" s="936"/>
      <c r="CR102" s="937">
        <v>15</v>
      </c>
      <c r="CS102" s="760"/>
      <c r="CT102" s="760"/>
      <c r="CU102" s="760"/>
      <c r="CV102" s="938"/>
      <c r="CW102" s="937">
        <v>0</v>
      </c>
      <c r="CX102" s="760"/>
      <c r="CY102" s="760"/>
      <c r="CZ102" s="760"/>
      <c r="DA102" s="938"/>
      <c r="DB102" s="937">
        <v>0</v>
      </c>
      <c r="DC102" s="760"/>
      <c r="DD102" s="760"/>
      <c r="DE102" s="760"/>
      <c r="DF102" s="938"/>
      <c r="DG102" s="937">
        <v>0</v>
      </c>
      <c r="DH102" s="760"/>
      <c r="DI102" s="760"/>
      <c r="DJ102" s="760"/>
      <c r="DK102" s="938"/>
      <c r="DL102" s="937">
        <v>0</v>
      </c>
      <c r="DM102" s="760"/>
      <c r="DN102" s="760"/>
      <c r="DO102" s="760"/>
      <c r="DP102" s="938"/>
      <c r="DQ102" s="937">
        <v>0</v>
      </c>
      <c r="DR102" s="760"/>
      <c r="DS102" s="760"/>
      <c r="DT102" s="760"/>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419</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420</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423</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424</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425</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426</v>
      </c>
      <c r="AB109" s="940"/>
      <c r="AC109" s="940"/>
      <c r="AD109" s="940"/>
      <c r="AE109" s="941"/>
      <c r="AF109" s="939" t="s">
        <v>306</v>
      </c>
      <c r="AG109" s="940"/>
      <c r="AH109" s="940"/>
      <c r="AI109" s="940"/>
      <c r="AJ109" s="941"/>
      <c r="AK109" s="939" t="s">
        <v>305</v>
      </c>
      <c r="AL109" s="940"/>
      <c r="AM109" s="940"/>
      <c r="AN109" s="940"/>
      <c r="AO109" s="941"/>
      <c r="AP109" s="939" t="s">
        <v>427</v>
      </c>
      <c r="AQ109" s="940"/>
      <c r="AR109" s="940"/>
      <c r="AS109" s="940"/>
      <c r="AT109" s="942"/>
      <c r="AU109" s="959" t="s">
        <v>425</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426</v>
      </c>
      <c r="BR109" s="940"/>
      <c r="BS109" s="940"/>
      <c r="BT109" s="940"/>
      <c r="BU109" s="941"/>
      <c r="BV109" s="939" t="s">
        <v>306</v>
      </c>
      <c r="BW109" s="940"/>
      <c r="BX109" s="940"/>
      <c r="BY109" s="940"/>
      <c r="BZ109" s="941"/>
      <c r="CA109" s="939" t="s">
        <v>305</v>
      </c>
      <c r="CB109" s="940"/>
      <c r="CC109" s="940"/>
      <c r="CD109" s="940"/>
      <c r="CE109" s="941"/>
      <c r="CF109" s="960" t="s">
        <v>427</v>
      </c>
      <c r="CG109" s="960"/>
      <c r="CH109" s="960"/>
      <c r="CI109" s="960"/>
      <c r="CJ109" s="960"/>
      <c r="CK109" s="939" t="s">
        <v>428</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426</v>
      </c>
      <c r="DH109" s="940"/>
      <c r="DI109" s="940"/>
      <c r="DJ109" s="940"/>
      <c r="DK109" s="941"/>
      <c r="DL109" s="939" t="s">
        <v>306</v>
      </c>
      <c r="DM109" s="940"/>
      <c r="DN109" s="940"/>
      <c r="DO109" s="940"/>
      <c r="DP109" s="941"/>
      <c r="DQ109" s="939" t="s">
        <v>305</v>
      </c>
      <c r="DR109" s="940"/>
      <c r="DS109" s="940"/>
      <c r="DT109" s="940"/>
      <c r="DU109" s="941"/>
      <c r="DV109" s="939" t="s">
        <v>427</v>
      </c>
      <c r="DW109" s="940"/>
      <c r="DX109" s="940"/>
      <c r="DY109" s="940"/>
      <c r="DZ109" s="942"/>
    </row>
    <row r="110" spans="1:131" s="246" customFormat="1" ht="26.25" customHeight="1" x14ac:dyDescent="0.15">
      <c r="A110" s="943" t="s">
        <v>429</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1140306</v>
      </c>
      <c r="AB110" s="947"/>
      <c r="AC110" s="947"/>
      <c r="AD110" s="947"/>
      <c r="AE110" s="948"/>
      <c r="AF110" s="949">
        <v>1192914</v>
      </c>
      <c r="AG110" s="947"/>
      <c r="AH110" s="947"/>
      <c r="AI110" s="947"/>
      <c r="AJ110" s="948"/>
      <c r="AK110" s="949">
        <v>1154809</v>
      </c>
      <c r="AL110" s="947"/>
      <c r="AM110" s="947"/>
      <c r="AN110" s="947"/>
      <c r="AO110" s="948"/>
      <c r="AP110" s="950">
        <v>23.7</v>
      </c>
      <c r="AQ110" s="951"/>
      <c r="AR110" s="951"/>
      <c r="AS110" s="951"/>
      <c r="AT110" s="952"/>
      <c r="AU110" s="953" t="s">
        <v>73</v>
      </c>
      <c r="AV110" s="954"/>
      <c r="AW110" s="954"/>
      <c r="AX110" s="954"/>
      <c r="AY110" s="954"/>
      <c r="AZ110" s="995" t="s">
        <v>430</v>
      </c>
      <c r="BA110" s="944"/>
      <c r="BB110" s="944"/>
      <c r="BC110" s="944"/>
      <c r="BD110" s="944"/>
      <c r="BE110" s="944"/>
      <c r="BF110" s="944"/>
      <c r="BG110" s="944"/>
      <c r="BH110" s="944"/>
      <c r="BI110" s="944"/>
      <c r="BJ110" s="944"/>
      <c r="BK110" s="944"/>
      <c r="BL110" s="944"/>
      <c r="BM110" s="944"/>
      <c r="BN110" s="944"/>
      <c r="BO110" s="944"/>
      <c r="BP110" s="945"/>
      <c r="BQ110" s="981">
        <v>11030556</v>
      </c>
      <c r="BR110" s="982"/>
      <c r="BS110" s="982"/>
      <c r="BT110" s="982"/>
      <c r="BU110" s="982"/>
      <c r="BV110" s="982">
        <v>11163198</v>
      </c>
      <c r="BW110" s="982"/>
      <c r="BX110" s="982"/>
      <c r="BY110" s="982"/>
      <c r="BZ110" s="982"/>
      <c r="CA110" s="982">
        <v>11172314</v>
      </c>
      <c r="CB110" s="982"/>
      <c r="CC110" s="982"/>
      <c r="CD110" s="982"/>
      <c r="CE110" s="982"/>
      <c r="CF110" s="996">
        <v>229.2</v>
      </c>
      <c r="CG110" s="997"/>
      <c r="CH110" s="997"/>
      <c r="CI110" s="997"/>
      <c r="CJ110" s="997"/>
      <c r="CK110" s="998" t="s">
        <v>431</v>
      </c>
      <c r="CL110" s="999"/>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433</v>
      </c>
      <c r="DH110" s="982"/>
      <c r="DI110" s="982"/>
      <c r="DJ110" s="982"/>
      <c r="DK110" s="982"/>
      <c r="DL110" s="982" t="s">
        <v>433</v>
      </c>
      <c r="DM110" s="982"/>
      <c r="DN110" s="982"/>
      <c r="DO110" s="982"/>
      <c r="DP110" s="982"/>
      <c r="DQ110" s="982" t="s">
        <v>433</v>
      </c>
      <c r="DR110" s="982"/>
      <c r="DS110" s="982"/>
      <c r="DT110" s="982"/>
      <c r="DU110" s="982"/>
      <c r="DV110" s="983" t="s">
        <v>433</v>
      </c>
      <c r="DW110" s="983"/>
      <c r="DX110" s="983"/>
      <c r="DY110" s="983"/>
      <c r="DZ110" s="984"/>
    </row>
    <row r="111" spans="1:131" s="246" customFormat="1" ht="26.25" customHeight="1" x14ac:dyDescent="0.15">
      <c r="A111" s="985" t="s">
        <v>434</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433</v>
      </c>
      <c r="AB111" s="989"/>
      <c r="AC111" s="989"/>
      <c r="AD111" s="989"/>
      <c r="AE111" s="990"/>
      <c r="AF111" s="991" t="s">
        <v>137</v>
      </c>
      <c r="AG111" s="989"/>
      <c r="AH111" s="989"/>
      <c r="AI111" s="989"/>
      <c r="AJ111" s="990"/>
      <c r="AK111" s="991" t="s">
        <v>433</v>
      </c>
      <c r="AL111" s="989"/>
      <c r="AM111" s="989"/>
      <c r="AN111" s="989"/>
      <c r="AO111" s="990"/>
      <c r="AP111" s="992" t="s">
        <v>433</v>
      </c>
      <c r="AQ111" s="993"/>
      <c r="AR111" s="993"/>
      <c r="AS111" s="993"/>
      <c r="AT111" s="994"/>
      <c r="AU111" s="955"/>
      <c r="AV111" s="956"/>
      <c r="AW111" s="956"/>
      <c r="AX111" s="956"/>
      <c r="AY111" s="956"/>
      <c r="AZ111" s="1004" t="s">
        <v>435</v>
      </c>
      <c r="BA111" s="1005"/>
      <c r="BB111" s="1005"/>
      <c r="BC111" s="1005"/>
      <c r="BD111" s="1005"/>
      <c r="BE111" s="1005"/>
      <c r="BF111" s="1005"/>
      <c r="BG111" s="1005"/>
      <c r="BH111" s="1005"/>
      <c r="BI111" s="1005"/>
      <c r="BJ111" s="1005"/>
      <c r="BK111" s="1005"/>
      <c r="BL111" s="1005"/>
      <c r="BM111" s="1005"/>
      <c r="BN111" s="1005"/>
      <c r="BO111" s="1005"/>
      <c r="BP111" s="1006"/>
      <c r="BQ111" s="974" t="s">
        <v>137</v>
      </c>
      <c r="BR111" s="975"/>
      <c r="BS111" s="975"/>
      <c r="BT111" s="975"/>
      <c r="BU111" s="975"/>
      <c r="BV111" s="975" t="s">
        <v>433</v>
      </c>
      <c r="BW111" s="975"/>
      <c r="BX111" s="975"/>
      <c r="BY111" s="975"/>
      <c r="BZ111" s="975"/>
      <c r="CA111" s="975" t="s">
        <v>137</v>
      </c>
      <c r="CB111" s="975"/>
      <c r="CC111" s="975"/>
      <c r="CD111" s="975"/>
      <c r="CE111" s="975"/>
      <c r="CF111" s="969" t="s">
        <v>137</v>
      </c>
      <c r="CG111" s="970"/>
      <c r="CH111" s="970"/>
      <c r="CI111" s="970"/>
      <c r="CJ111" s="970"/>
      <c r="CK111" s="1000"/>
      <c r="CL111" s="1001"/>
      <c r="CM111" s="971" t="s">
        <v>436</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433</v>
      </c>
      <c r="DH111" s="975"/>
      <c r="DI111" s="975"/>
      <c r="DJ111" s="975"/>
      <c r="DK111" s="975"/>
      <c r="DL111" s="975" t="s">
        <v>137</v>
      </c>
      <c r="DM111" s="975"/>
      <c r="DN111" s="975"/>
      <c r="DO111" s="975"/>
      <c r="DP111" s="975"/>
      <c r="DQ111" s="975" t="s">
        <v>137</v>
      </c>
      <c r="DR111" s="975"/>
      <c r="DS111" s="975"/>
      <c r="DT111" s="975"/>
      <c r="DU111" s="975"/>
      <c r="DV111" s="976" t="s">
        <v>433</v>
      </c>
      <c r="DW111" s="976"/>
      <c r="DX111" s="976"/>
      <c r="DY111" s="976"/>
      <c r="DZ111" s="977"/>
    </row>
    <row r="112" spans="1:131" s="246" customFormat="1" ht="26.25" customHeight="1" x14ac:dyDescent="0.15">
      <c r="A112" s="1007" t="s">
        <v>437</v>
      </c>
      <c r="B112" s="1008"/>
      <c r="C112" s="1005" t="s">
        <v>438</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137</v>
      </c>
      <c r="AB112" s="1014"/>
      <c r="AC112" s="1014"/>
      <c r="AD112" s="1014"/>
      <c r="AE112" s="1015"/>
      <c r="AF112" s="1016" t="s">
        <v>137</v>
      </c>
      <c r="AG112" s="1014"/>
      <c r="AH112" s="1014"/>
      <c r="AI112" s="1014"/>
      <c r="AJ112" s="1015"/>
      <c r="AK112" s="1016" t="s">
        <v>433</v>
      </c>
      <c r="AL112" s="1014"/>
      <c r="AM112" s="1014"/>
      <c r="AN112" s="1014"/>
      <c r="AO112" s="1015"/>
      <c r="AP112" s="1017" t="s">
        <v>433</v>
      </c>
      <c r="AQ112" s="1018"/>
      <c r="AR112" s="1018"/>
      <c r="AS112" s="1018"/>
      <c r="AT112" s="1019"/>
      <c r="AU112" s="955"/>
      <c r="AV112" s="956"/>
      <c r="AW112" s="956"/>
      <c r="AX112" s="956"/>
      <c r="AY112" s="956"/>
      <c r="AZ112" s="1004" t="s">
        <v>439</v>
      </c>
      <c r="BA112" s="1005"/>
      <c r="BB112" s="1005"/>
      <c r="BC112" s="1005"/>
      <c r="BD112" s="1005"/>
      <c r="BE112" s="1005"/>
      <c r="BF112" s="1005"/>
      <c r="BG112" s="1005"/>
      <c r="BH112" s="1005"/>
      <c r="BI112" s="1005"/>
      <c r="BJ112" s="1005"/>
      <c r="BK112" s="1005"/>
      <c r="BL112" s="1005"/>
      <c r="BM112" s="1005"/>
      <c r="BN112" s="1005"/>
      <c r="BO112" s="1005"/>
      <c r="BP112" s="1006"/>
      <c r="BQ112" s="974">
        <v>4993809</v>
      </c>
      <c r="BR112" s="975"/>
      <c r="BS112" s="975"/>
      <c r="BT112" s="975"/>
      <c r="BU112" s="975"/>
      <c r="BV112" s="975">
        <v>4718539</v>
      </c>
      <c r="BW112" s="975"/>
      <c r="BX112" s="975"/>
      <c r="BY112" s="975"/>
      <c r="BZ112" s="975"/>
      <c r="CA112" s="975">
        <v>4393904</v>
      </c>
      <c r="CB112" s="975"/>
      <c r="CC112" s="975"/>
      <c r="CD112" s="975"/>
      <c r="CE112" s="975"/>
      <c r="CF112" s="969">
        <v>90.2</v>
      </c>
      <c r="CG112" s="970"/>
      <c r="CH112" s="970"/>
      <c r="CI112" s="970"/>
      <c r="CJ112" s="970"/>
      <c r="CK112" s="1000"/>
      <c r="CL112" s="1001"/>
      <c r="CM112" s="971" t="s">
        <v>440</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137</v>
      </c>
      <c r="DH112" s="975"/>
      <c r="DI112" s="975"/>
      <c r="DJ112" s="975"/>
      <c r="DK112" s="975"/>
      <c r="DL112" s="975" t="s">
        <v>137</v>
      </c>
      <c r="DM112" s="975"/>
      <c r="DN112" s="975"/>
      <c r="DO112" s="975"/>
      <c r="DP112" s="975"/>
      <c r="DQ112" s="975" t="s">
        <v>433</v>
      </c>
      <c r="DR112" s="975"/>
      <c r="DS112" s="975"/>
      <c r="DT112" s="975"/>
      <c r="DU112" s="975"/>
      <c r="DV112" s="976" t="s">
        <v>137</v>
      </c>
      <c r="DW112" s="976"/>
      <c r="DX112" s="976"/>
      <c r="DY112" s="976"/>
      <c r="DZ112" s="977"/>
    </row>
    <row r="113" spans="1:130" s="246" customFormat="1" ht="26.25" customHeight="1" x14ac:dyDescent="0.15">
      <c r="A113" s="1009"/>
      <c r="B113" s="1010"/>
      <c r="C113" s="1005" t="s">
        <v>441</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525545</v>
      </c>
      <c r="AB113" s="989"/>
      <c r="AC113" s="989"/>
      <c r="AD113" s="989"/>
      <c r="AE113" s="990"/>
      <c r="AF113" s="991">
        <v>519058</v>
      </c>
      <c r="AG113" s="989"/>
      <c r="AH113" s="989"/>
      <c r="AI113" s="989"/>
      <c r="AJ113" s="990"/>
      <c r="AK113" s="991">
        <v>516729</v>
      </c>
      <c r="AL113" s="989"/>
      <c r="AM113" s="989"/>
      <c r="AN113" s="989"/>
      <c r="AO113" s="990"/>
      <c r="AP113" s="992">
        <v>10.6</v>
      </c>
      <c r="AQ113" s="993"/>
      <c r="AR113" s="993"/>
      <c r="AS113" s="993"/>
      <c r="AT113" s="994"/>
      <c r="AU113" s="955"/>
      <c r="AV113" s="956"/>
      <c r="AW113" s="956"/>
      <c r="AX113" s="956"/>
      <c r="AY113" s="956"/>
      <c r="AZ113" s="1004" t="s">
        <v>442</v>
      </c>
      <c r="BA113" s="1005"/>
      <c r="BB113" s="1005"/>
      <c r="BC113" s="1005"/>
      <c r="BD113" s="1005"/>
      <c r="BE113" s="1005"/>
      <c r="BF113" s="1005"/>
      <c r="BG113" s="1005"/>
      <c r="BH113" s="1005"/>
      <c r="BI113" s="1005"/>
      <c r="BJ113" s="1005"/>
      <c r="BK113" s="1005"/>
      <c r="BL113" s="1005"/>
      <c r="BM113" s="1005"/>
      <c r="BN113" s="1005"/>
      <c r="BO113" s="1005"/>
      <c r="BP113" s="1006"/>
      <c r="BQ113" s="974">
        <v>207083</v>
      </c>
      <c r="BR113" s="975"/>
      <c r="BS113" s="975"/>
      <c r="BT113" s="975"/>
      <c r="BU113" s="975"/>
      <c r="BV113" s="975">
        <v>193266</v>
      </c>
      <c r="BW113" s="975"/>
      <c r="BX113" s="975"/>
      <c r="BY113" s="975"/>
      <c r="BZ113" s="975"/>
      <c r="CA113" s="975">
        <v>192868</v>
      </c>
      <c r="CB113" s="975"/>
      <c r="CC113" s="975"/>
      <c r="CD113" s="975"/>
      <c r="CE113" s="975"/>
      <c r="CF113" s="969">
        <v>4</v>
      </c>
      <c r="CG113" s="970"/>
      <c r="CH113" s="970"/>
      <c r="CI113" s="970"/>
      <c r="CJ113" s="970"/>
      <c r="CK113" s="1000"/>
      <c r="CL113" s="1001"/>
      <c r="CM113" s="971" t="s">
        <v>443</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433</v>
      </c>
      <c r="DH113" s="1014"/>
      <c r="DI113" s="1014"/>
      <c r="DJ113" s="1014"/>
      <c r="DK113" s="1015"/>
      <c r="DL113" s="1016" t="s">
        <v>433</v>
      </c>
      <c r="DM113" s="1014"/>
      <c r="DN113" s="1014"/>
      <c r="DO113" s="1014"/>
      <c r="DP113" s="1015"/>
      <c r="DQ113" s="1016" t="s">
        <v>137</v>
      </c>
      <c r="DR113" s="1014"/>
      <c r="DS113" s="1014"/>
      <c r="DT113" s="1014"/>
      <c r="DU113" s="1015"/>
      <c r="DV113" s="1017" t="s">
        <v>433</v>
      </c>
      <c r="DW113" s="1018"/>
      <c r="DX113" s="1018"/>
      <c r="DY113" s="1018"/>
      <c r="DZ113" s="1019"/>
    </row>
    <row r="114" spans="1:130" s="246" customFormat="1" ht="26.25" customHeight="1" x14ac:dyDescent="0.15">
      <c r="A114" s="1009"/>
      <c r="B114" s="1010"/>
      <c r="C114" s="1005" t="s">
        <v>444</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19115</v>
      </c>
      <c r="AB114" s="1014"/>
      <c r="AC114" s="1014"/>
      <c r="AD114" s="1014"/>
      <c r="AE114" s="1015"/>
      <c r="AF114" s="1016">
        <v>22441</v>
      </c>
      <c r="AG114" s="1014"/>
      <c r="AH114" s="1014"/>
      <c r="AI114" s="1014"/>
      <c r="AJ114" s="1015"/>
      <c r="AK114" s="1016">
        <v>21646</v>
      </c>
      <c r="AL114" s="1014"/>
      <c r="AM114" s="1014"/>
      <c r="AN114" s="1014"/>
      <c r="AO114" s="1015"/>
      <c r="AP114" s="1017">
        <v>0.4</v>
      </c>
      <c r="AQ114" s="1018"/>
      <c r="AR114" s="1018"/>
      <c r="AS114" s="1018"/>
      <c r="AT114" s="1019"/>
      <c r="AU114" s="955"/>
      <c r="AV114" s="956"/>
      <c r="AW114" s="956"/>
      <c r="AX114" s="956"/>
      <c r="AY114" s="956"/>
      <c r="AZ114" s="1004" t="s">
        <v>445</v>
      </c>
      <c r="BA114" s="1005"/>
      <c r="BB114" s="1005"/>
      <c r="BC114" s="1005"/>
      <c r="BD114" s="1005"/>
      <c r="BE114" s="1005"/>
      <c r="BF114" s="1005"/>
      <c r="BG114" s="1005"/>
      <c r="BH114" s="1005"/>
      <c r="BI114" s="1005"/>
      <c r="BJ114" s="1005"/>
      <c r="BK114" s="1005"/>
      <c r="BL114" s="1005"/>
      <c r="BM114" s="1005"/>
      <c r="BN114" s="1005"/>
      <c r="BO114" s="1005"/>
      <c r="BP114" s="1006"/>
      <c r="BQ114" s="974">
        <v>1101500</v>
      </c>
      <c r="BR114" s="975"/>
      <c r="BS114" s="975"/>
      <c r="BT114" s="975"/>
      <c r="BU114" s="975"/>
      <c r="BV114" s="975">
        <v>1073925</v>
      </c>
      <c r="BW114" s="975"/>
      <c r="BX114" s="975"/>
      <c r="BY114" s="975"/>
      <c r="BZ114" s="975"/>
      <c r="CA114" s="975">
        <v>1007199</v>
      </c>
      <c r="CB114" s="975"/>
      <c r="CC114" s="975"/>
      <c r="CD114" s="975"/>
      <c r="CE114" s="975"/>
      <c r="CF114" s="969">
        <v>20.7</v>
      </c>
      <c r="CG114" s="970"/>
      <c r="CH114" s="970"/>
      <c r="CI114" s="970"/>
      <c r="CJ114" s="970"/>
      <c r="CK114" s="1000"/>
      <c r="CL114" s="1001"/>
      <c r="CM114" s="971" t="s">
        <v>446</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433</v>
      </c>
      <c r="DH114" s="1014"/>
      <c r="DI114" s="1014"/>
      <c r="DJ114" s="1014"/>
      <c r="DK114" s="1015"/>
      <c r="DL114" s="1016" t="s">
        <v>433</v>
      </c>
      <c r="DM114" s="1014"/>
      <c r="DN114" s="1014"/>
      <c r="DO114" s="1014"/>
      <c r="DP114" s="1015"/>
      <c r="DQ114" s="1016" t="s">
        <v>137</v>
      </c>
      <c r="DR114" s="1014"/>
      <c r="DS114" s="1014"/>
      <c r="DT114" s="1014"/>
      <c r="DU114" s="1015"/>
      <c r="DV114" s="1017" t="s">
        <v>137</v>
      </c>
      <c r="DW114" s="1018"/>
      <c r="DX114" s="1018"/>
      <c r="DY114" s="1018"/>
      <c r="DZ114" s="1019"/>
    </row>
    <row r="115" spans="1:130" s="246" customFormat="1" ht="26.25" customHeight="1" x14ac:dyDescent="0.15">
      <c r="A115" s="1009"/>
      <c r="B115" s="1010"/>
      <c r="C115" s="1005" t="s">
        <v>447</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t="s">
        <v>433</v>
      </c>
      <c r="AB115" s="989"/>
      <c r="AC115" s="989"/>
      <c r="AD115" s="989"/>
      <c r="AE115" s="990"/>
      <c r="AF115" s="991" t="s">
        <v>137</v>
      </c>
      <c r="AG115" s="989"/>
      <c r="AH115" s="989"/>
      <c r="AI115" s="989"/>
      <c r="AJ115" s="990"/>
      <c r="AK115" s="991" t="s">
        <v>433</v>
      </c>
      <c r="AL115" s="989"/>
      <c r="AM115" s="989"/>
      <c r="AN115" s="989"/>
      <c r="AO115" s="990"/>
      <c r="AP115" s="992" t="s">
        <v>433</v>
      </c>
      <c r="AQ115" s="993"/>
      <c r="AR115" s="993"/>
      <c r="AS115" s="993"/>
      <c r="AT115" s="994"/>
      <c r="AU115" s="955"/>
      <c r="AV115" s="956"/>
      <c r="AW115" s="956"/>
      <c r="AX115" s="956"/>
      <c r="AY115" s="956"/>
      <c r="AZ115" s="1004" t="s">
        <v>448</v>
      </c>
      <c r="BA115" s="1005"/>
      <c r="BB115" s="1005"/>
      <c r="BC115" s="1005"/>
      <c r="BD115" s="1005"/>
      <c r="BE115" s="1005"/>
      <c r="BF115" s="1005"/>
      <c r="BG115" s="1005"/>
      <c r="BH115" s="1005"/>
      <c r="BI115" s="1005"/>
      <c r="BJ115" s="1005"/>
      <c r="BK115" s="1005"/>
      <c r="BL115" s="1005"/>
      <c r="BM115" s="1005"/>
      <c r="BN115" s="1005"/>
      <c r="BO115" s="1005"/>
      <c r="BP115" s="1006"/>
      <c r="BQ115" s="974" t="s">
        <v>433</v>
      </c>
      <c r="BR115" s="975"/>
      <c r="BS115" s="975"/>
      <c r="BT115" s="975"/>
      <c r="BU115" s="975"/>
      <c r="BV115" s="975" t="s">
        <v>137</v>
      </c>
      <c r="BW115" s="975"/>
      <c r="BX115" s="975"/>
      <c r="BY115" s="975"/>
      <c r="BZ115" s="975"/>
      <c r="CA115" s="975" t="s">
        <v>433</v>
      </c>
      <c r="CB115" s="975"/>
      <c r="CC115" s="975"/>
      <c r="CD115" s="975"/>
      <c r="CE115" s="975"/>
      <c r="CF115" s="969" t="s">
        <v>433</v>
      </c>
      <c r="CG115" s="970"/>
      <c r="CH115" s="970"/>
      <c r="CI115" s="970"/>
      <c r="CJ115" s="970"/>
      <c r="CK115" s="1000"/>
      <c r="CL115" s="1001"/>
      <c r="CM115" s="1004" t="s">
        <v>449</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433</v>
      </c>
      <c r="DH115" s="1014"/>
      <c r="DI115" s="1014"/>
      <c r="DJ115" s="1014"/>
      <c r="DK115" s="1015"/>
      <c r="DL115" s="1016" t="s">
        <v>433</v>
      </c>
      <c r="DM115" s="1014"/>
      <c r="DN115" s="1014"/>
      <c r="DO115" s="1014"/>
      <c r="DP115" s="1015"/>
      <c r="DQ115" s="1016" t="s">
        <v>433</v>
      </c>
      <c r="DR115" s="1014"/>
      <c r="DS115" s="1014"/>
      <c r="DT115" s="1014"/>
      <c r="DU115" s="1015"/>
      <c r="DV115" s="1017" t="s">
        <v>433</v>
      </c>
      <c r="DW115" s="1018"/>
      <c r="DX115" s="1018"/>
      <c r="DY115" s="1018"/>
      <c r="DZ115" s="1019"/>
    </row>
    <row r="116" spans="1:130" s="246" customFormat="1" ht="26.25" customHeight="1" x14ac:dyDescent="0.15">
      <c r="A116" s="1011"/>
      <c r="B116" s="1012"/>
      <c r="C116" s="1020" t="s">
        <v>450</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v>276</v>
      </c>
      <c r="AB116" s="1014"/>
      <c r="AC116" s="1014"/>
      <c r="AD116" s="1014"/>
      <c r="AE116" s="1015"/>
      <c r="AF116" s="1016" t="s">
        <v>433</v>
      </c>
      <c r="AG116" s="1014"/>
      <c r="AH116" s="1014"/>
      <c r="AI116" s="1014"/>
      <c r="AJ116" s="1015"/>
      <c r="AK116" s="1016" t="s">
        <v>433</v>
      </c>
      <c r="AL116" s="1014"/>
      <c r="AM116" s="1014"/>
      <c r="AN116" s="1014"/>
      <c r="AO116" s="1015"/>
      <c r="AP116" s="1017" t="s">
        <v>433</v>
      </c>
      <c r="AQ116" s="1018"/>
      <c r="AR116" s="1018"/>
      <c r="AS116" s="1018"/>
      <c r="AT116" s="1019"/>
      <c r="AU116" s="955"/>
      <c r="AV116" s="956"/>
      <c r="AW116" s="956"/>
      <c r="AX116" s="956"/>
      <c r="AY116" s="956"/>
      <c r="AZ116" s="1022" t="s">
        <v>451</v>
      </c>
      <c r="BA116" s="1023"/>
      <c r="BB116" s="1023"/>
      <c r="BC116" s="1023"/>
      <c r="BD116" s="1023"/>
      <c r="BE116" s="1023"/>
      <c r="BF116" s="1023"/>
      <c r="BG116" s="1023"/>
      <c r="BH116" s="1023"/>
      <c r="BI116" s="1023"/>
      <c r="BJ116" s="1023"/>
      <c r="BK116" s="1023"/>
      <c r="BL116" s="1023"/>
      <c r="BM116" s="1023"/>
      <c r="BN116" s="1023"/>
      <c r="BO116" s="1023"/>
      <c r="BP116" s="1024"/>
      <c r="BQ116" s="974" t="s">
        <v>433</v>
      </c>
      <c r="BR116" s="975"/>
      <c r="BS116" s="975"/>
      <c r="BT116" s="975"/>
      <c r="BU116" s="975"/>
      <c r="BV116" s="975" t="s">
        <v>137</v>
      </c>
      <c r="BW116" s="975"/>
      <c r="BX116" s="975"/>
      <c r="BY116" s="975"/>
      <c r="BZ116" s="975"/>
      <c r="CA116" s="975" t="s">
        <v>137</v>
      </c>
      <c r="CB116" s="975"/>
      <c r="CC116" s="975"/>
      <c r="CD116" s="975"/>
      <c r="CE116" s="975"/>
      <c r="CF116" s="969" t="s">
        <v>433</v>
      </c>
      <c r="CG116" s="970"/>
      <c r="CH116" s="970"/>
      <c r="CI116" s="970"/>
      <c r="CJ116" s="970"/>
      <c r="CK116" s="1000"/>
      <c r="CL116" s="1001"/>
      <c r="CM116" s="971" t="s">
        <v>452</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433</v>
      </c>
      <c r="DH116" s="1014"/>
      <c r="DI116" s="1014"/>
      <c r="DJ116" s="1014"/>
      <c r="DK116" s="1015"/>
      <c r="DL116" s="1016" t="s">
        <v>433</v>
      </c>
      <c r="DM116" s="1014"/>
      <c r="DN116" s="1014"/>
      <c r="DO116" s="1014"/>
      <c r="DP116" s="1015"/>
      <c r="DQ116" s="1016" t="s">
        <v>433</v>
      </c>
      <c r="DR116" s="1014"/>
      <c r="DS116" s="1014"/>
      <c r="DT116" s="1014"/>
      <c r="DU116" s="1015"/>
      <c r="DV116" s="1017" t="s">
        <v>137</v>
      </c>
      <c r="DW116" s="1018"/>
      <c r="DX116" s="1018"/>
      <c r="DY116" s="1018"/>
      <c r="DZ116" s="1019"/>
    </row>
    <row r="117" spans="1:130" s="246" customFormat="1" ht="26.25" customHeight="1" x14ac:dyDescent="0.15">
      <c r="A117" s="959" t="s">
        <v>189</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453</v>
      </c>
      <c r="Z117" s="941"/>
      <c r="AA117" s="1031">
        <v>1685242</v>
      </c>
      <c r="AB117" s="1032"/>
      <c r="AC117" s="1032"/>
      <c r="AD117" s="1032"/>
      <c r="AE117" s="1033"/>
      <c r="AF117" s="1034">
        <v>1734413</v>
      </c>
      <c r="AG117" s="1032"/>
      <c r="AH117" s="1032"/>
      <c r="AI117" s="1032"/>
      <c r="AJ117" s="1033"/>
      <c r="AK117" s="1034">
        <v>1693184</v>
      </c>
      <c r="AL117" s="1032"/>
      <c r="AM117" s="1032"/>
      <c r="AN117" s="1032"/>
      <c r="AO117" s="1033"/>
      <c r="AP117" s="1035"/>
      <c r="AQ117" s="1036"/>
      <c r="AR117" s="1036"/>
      <c r="AS117" s="1036"/>
      <c r="AT117" s="1037"/>
      <c r="AU117" s="955"/>
      <c r="AV117" s="956"/>
      <c r="AW117" s="956"/>
      <c r="AX117" s="956"/>
      <c r="AY117" s="956"/>
      <c r="AZ117" s="1022" t="s">
        <v>454</v>
      </c>
      <c r="BA117" s="1023"/>
      <c r="BB117" s="1023"/>
      <c r="BC117" s="1023"/>
      <c r="BD117" s="1023"/>
      <c r="BE117" s="1023"/>
      <c r="BF117" s="1023"/>
      <c r="BG117" s="1023"/>
      <c r="BH117" s="1023"/>
      <c r="BI117" s="1023"/>
      <c r="BJ117" s="1023"/>
      <c r="BK117" s="1023"/>
      <c r="BL117" s="1023"/>
      <c r="BM117" s="1023"/>
      <c r="BN117" s="1023"/>
      <c r="BO117" s="1023"/>
      <c r="BP117" s="1024"/>
      <c r="BQ117" s="974" t="s">
        <v>137</v>
      </c>
      <c r="BR117" s="975"/>
      <c r="BS117" s="975"/>
      <c r="BT117" s="975"/>
      <c r="BU117" s="975"/>
      <c r="BV117" s="975" t="s">
        <v>137</v>
      </c>
      <c r="BW117" s="975"/>
      <c r="BX117" s="975"/>
      <c r="BY117" s="975"/>
      <c r="BZ117" s="975"/>
      <c r="CA117" s="975" t="s">
        <v>433</v>
      </c>
      <c r="CB117" s="975"/>
      <c r="CC117" s="975"/>
      <c r="CD117" s="975"/>
      <c r="CE117" s="975"/>
      <c r="CF117" s="969" t="s">
        <v>433</v>
      </c>
      <c r="CG117" s="970"/>
      <c r="CH117" s="970"/>
      <c r="CI117" s="970"/>
      <c r="CJ117" s="970"/>
      <c r="CK117" s="1000"/>
      <c r="CL117" s="1001"/>
      <c r="CM117" s="971" t="s">
        <v>455</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433</v>
      </c>
      <c r="DH117" s="1014"/>
      <c r="DI117" s="1014"/>
      <c r="DJ117" s="1014"/>
      <c r="DK117" s="1015"/>
      <c r="DL117" s="1016" t="s">
        <v>137</v>
      </c>
      <c r="DM117" s="1014"/>
      <c r="DN117" s="1014"/>
      <c r="DO117" s="1014"/>
      <c r="DP117" s="1015"/>
      <c r="DQ117" s="1016" t="s">
        <v>137</v>
      </c>
      <c r="DR117" s="1014"/>
      <c r="DS117" s="1014"/>
      <c r="DT117" s="1014"/>
      <c r="DU117" s="1015"/>
      <c r="DV117" s="1017" t="s">
        <v>433</v>
      </c>
      <c r="DW117" s="1018"/>
      <c r="DX117" s="1018"/>
      <c r="DY117" s="1018"/>
      <c r="DZ117" s="1019"/>
    </row>
    <row r="118" spans="1:130" s="246" customFormat="1" ht="26.25" customHeight="1" x14ac:dyDescent="0.15">
      <c r="A118" s="959" t="s">
        <v>428</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426</v>
      </c>
      <c r="AB118" s="940"/>
      <c r="AC118" s="940"/>
      <c r="AD118" s="940"/>
      <c r="AE118" s="941"/>
      <c r="AF118" s="939" t="s">
        <v>306</v>
      </c>
      <c r="AG118" s="940"/>
      <c r="AH118" s="940"/>
      <c r="AI118" s="940"/>
      <c r="AJ118" s="941"/>
      <c r="AK118" s="939" t="s">
        <v>305</v>
      </c>
      <c r="AL118" s="940"/>
      <c r="AM118" s="940"/>
      <c r="AN118" s="940"/>
      <c r="AO118" s="941"/>
      <c r="AP118" s="1026" t="s">
        <v>427</v>
      </c>
      <c r="AQ118" s="1027"/>
      <c r="AR118" s="1027"/>
      <c r="AS118" s="1027"/>
      <c r="AT118" s="1028"/>
      <c r="AU118" s="955"/>
      <c r="AV118" s="956"/>
      <c r="AW118" s="956"/>
      <c r="AX118" s="956"/>
      <c r="AY118" s="956"/>
      <c r="AZ118" s="1029" t="s">
        <v>456</v>
      </c>
      <c r="BA118" s="1020"/>
      <c r="BB118" s="1020"/>
      <c r="BC118" s="1020"/>
      <c r="BD118" s="1020"/>
      <c r="BE118" s="1020"/>
      <c r="BF118" s="1020"/>
      <c r="BG118" s="1020"/>
      <c r="BH118" s="1020"/>
      <c r="BI118" s="1020"/>
      <c r="BJ118" s="1020"/>
      <c r="BK118" s="1020"/>
      <c r="BL118" s="1020"/>
      <c r="BM118" s="1020"/>
      <c r="BN118" s="1020"/>
      <c r="BO118" s="1020"/>
      <c r="BP118" s="1021"/>
      <c r="BQ118" s="1052" t="s">
        <v>137</v>
      </c>
      <c r="BR118" s="1053"/>
      <c r="BS118" s="1053"/>
      <c r="BT118" s="1053"/>
      <c r="BU118" s="1053"/>
      <c r="BV118" s="1053" t="s">
        <v>137</v>
      </c>
      <c r="BW118" s="1053"/>
      <c r="BX118" s="1053"/>
      <c r="BY118" s="1053"/>
      <c r="BZ118" s="1053"/>
      <c r="CA118" s="1053" t="s">
        <v>137</v>
      </c>
      <c r="CB118" s="1053"/>
      <c r="CC118" s="1053"/>
      <c r="CD118" s="1053"/>
      <c r="CE118" s="1053"/>
      <c r="CF118" s="969" t="s">
        <v>137</v>
      </c>
      <c r="CG118" s="970"/>
      <c r="CH118" s="970"/>
      <c r="CI118" s="970"/>
      <c r="CJ118" s="970"/>
      <c r="CK118" s="1000"/>
      <c r="CL118" s="1001"/>
      <c r="CM118" s="971" t="s">
        <v>457</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137</v>
      </c>
      <c r="DH118" s="1014"/>
      <c r="DI118" s="1014"/>
      <c r="DJ118" s="1014"/>
      <c r="DK118" s="1015"/>
      <c r="DL118" s="1016" t="s">
        <v>137</v>
      </c>
      <c r="DM118" s="1014"/>
      <c r="DN118" s="1014"/>
      <c r="DO118" s="1014"/>
      <c r="DP118" s="1015"/>
      <c r="DQ118" s="1016" t="s">
        <v>433</v>
      </c>
      <c r="DR118" s="1014"/>
      <c r="DS118" s="1014"/>
      <c r="DT118" s="1014"/>
      <c r="DU118" s="1015"/>
      <c r="DV118" s="1017" t="s">
        <v>137</v>
      </c>
      <c r="DW118" s="1018"/>
      <c r="DX118" s="1018"/>
      <c r="DY118" s="1018"/>
      <c r="DZ118" s="1019"/>
    </row>
    <row r="119" spans="1:130" s="246" customFormat="1" ht="26.25" customHeight="1" x14ac:dyDescent="0.15">
      <c r="A119" s="1113" t="s">
        <v>431</v>
      </c>
      <c r="B119" s="999"/>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137</v>
      </c>
      <c r="AB119" s="947"/>
      <c r="AC119" s="947"/>
      <c r="AD119" s="947"/>
      <c r="AE119" s="948"/>
      <c r="AF119" s="949" t="s">
        <v>137</v>
      </c>
      <c r="AG119" s="947"/>
      <c r="AH119" s="947"/>
      <c r="AI119" s="947"/>
      <c r="AJ119" s="948"/>
      <c r="AK119" s="949" t="s">
        <v>137</v>
      </c>
      <c r="AL119" s="947"/>
      <c r="AM119" s="947"/>
      <c r="AN119" s="947"/>
      <c r="AO119" s="948"/>
      <c r="AP119" s="950" t="s">
        <v>137</v>
      </c>
      <c r="AQ119" s="951"/>
      <c r="AR119" s="951"/>
      <c r="AS119" s="951"/>
      <c r="AT119" s="952"/>
      <c r="AU119" s="957"/>
      <c r="AV119" s="958"/>
      <c r="AW119" s="958"/>
      <c r="AX119" s="958"/>
      <c r="AY119" s="958"/>
      <c r="AZ119" s="277" t="s">
        <v>189</v>
      </c>
      <c r="BA119" s="277"/>
      <c r="BB119" s="277"/>
      <c r="BC119" s="277"/>
      <c r="BD119" s="277"/>
      <c r="BE119" s="277"/>
      <c r="BF119" s="277"/>
      <c r="BG119" s="277"/>
      <c r="BH119" s="277"/>
      <c r="BI119" s="277"/>
      <c r="BJ119" s="277"/>
      <c r="BK119" s="277"/>
      <c r="BL119" s="277"/>
      <c r="BM119" s="277"/>
      <c r="BN119" s="277"/>
      <c r="BO119" s="1030" t="s">
        <v>458</v>
      </c>
      <c r="BP119" s="1061"/>
      <c r="BQ119" s="1052">
        <v>17332948</v>
      </c>
      <c r="BR119" s="1053"/>
      <c r="BS119" s="1053"/>
      <c r="BT119" s="1053"/>
      <c r="BU119" s="1053"/>
      <c r="BV119" s="1053">
        <v>17148928</v>
      </c>
      <c r="BW119" s="1053"/>
      <c r="BX119" s="1053"/>
      <c r="BY119" s="1053"/>
      <c r="BZ119" s="1053"/>
      <c r="CA119" s="1053">
        <v>16766285</v>
      </c>
      <c r="CB119" s="1053"/>
      <c r="CC119" s="1053"/>
      <c r="CD119" s="1053"/>
      <c r="CE119" s="1053"/>
      <c r="CF119" s="1054"/>
      <c r="CG119" s="1055"/>
      <c r="CH119" s="1055"/>
      <c r="CI119" s="1055"/>
      <c r="CJ119" s="1056"/>
      <c r="CK119" s="1002"/>
      <c r="CL119" s="1003"/>
      <c r="CM119" s="1057" t="s">
        <v>459</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137</v>
      </c>
      <c r="DH119" s="1039"/>
      <c r="DI119" s="1039"/>
      <c r="DJ119" s="1039"/>
      <c r="DK119" s="1040"/>
      <c r="DL119" s="1038" t="s">
        <v>137</v>
      </c>
      <c r="DM119" s="1039"/>
      <c r="DN119" s="1039"/>
      <c r="DO119" s="1039"/>
      <c r="DP119" s="1040"/>
      <c r="DQ119" s="1038" t="s">
        <v>137</v>
      </c>
      <c r="DR119" s="1039"/>
      <c r="DS119" s="1039"/>
      <c r="DT119" s="1039"/>
      <c r="DU119" s="1040"/>
      <c r="DV119" s="1041" t="s">
        <v>137</v>
      </c>
      <c r="DW119" s="1042"/>
      <c r="DX119" s="1042"/>
      <c r="DY119" s="1042"/>
      <c r="DZ119" s="1043"/>
    </row>
    <row r="120" spans="1:130" s="246" customFormat="1" ht="26.25" customHeight="1" x14ac:dyDescent="0.15">
      <c r="A120" s="1114"/>
      <c r="B120" s="1001"/>
      <c r="C120" s="971" t="s">
        <v>436</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137</v>
      </c>
      <c r="AB120" s="1014"/>
      <c r="AC120" s="1014"/>
      <c r="AD120" s="1014"/>
      <c r="AE120" s="1015"/>
      <c r="AF120" s="1016" t="s">
        <v>137</v>
      </c>
      <c r="AG120" s="1014"/>
      <c r="AH120" s="1014"/>
      <c r="AI120" s="1014"/>
      <c r="AJ120" s="1015"/>
      <c r="AK120" s="1016" t="s">
        <v>137</v>
      </c>
      <c r="AL120" s="1014"/>
      <c r="AM120" s="1014"/>
      <c r="AN120" s="1014"/>
      <c r="AO120" s="1015"/>
      <c r="AP120" s="1017" t="s">
        <v>137</v>
      </c>
      <c r="AQ120" s="1018"/>
      <c r="AR120" s="1018"/>
      <c r="AS120" s="1018"/>
      <c r="AT120" s="1019"/>
      <c r="AU120" s="1044" t="s">
        <v>460</v>
      </c>
      <c r="AV120" s="1045"/>
      <c r="AW120" s="1045"/>
      <c r="AX120" s="1045"/>
      <c r="AY120" s="1046"/>
      <c r="AZ120" s="995" t="s">
        <v>461</v>
      </c>
      <c r="BA120" s="944"/>
      <c r="BB120" s="944"/>
      <c r="BC120" s="944"/>
      <c r="BD120" s="944"/>
      <c r="BE120" s="944"/>
      <c r="BF120" s="944"/>
      <c r="BG120" s="944"/>
      <c r="BH120" s="944"/>
      <c r="BI120" s="944"/>
      <c r="BJ120" s="944"/>
      <c r="BK120" s="944"/>
      <c r="BL120" s="944"/>
      <c r="BM120" s="944"/>
      <c r="BN120" s="944"/>
      <c r="BO120" s="944"/>
      <c r="BP120" s="945"/>
      <c r="BQ120" s="981">
        <v>2700774</v>
      </c>
      <c r="BR120" s="982"/>
      <c r="BS120" s="982"/>
      <c r="BT120" s="982"/>
      <c r="BU120" s="982"/>
      <c r="BV120" s="982">
        <v>2975941</v>
      </c>
      <c r="BW120" s="982"/>
      <c r="BX120" s="982"/>
      <c r="BY120" s="982"/>
      <c r="BZ120" s="982"/>
      <c r="CA120" s="982">
        <v>3505030</v>
      </c>
      <c r="CB120" s="982"/>
      <c r="CC120" s="982"/>
      <c r="CD120" s="982"/>
      <c r="CE120" s="982"/>
      <c r="CF120" s="996">
        <v>71.900000000000006</v>
      </c>
      <c r="CG120" s="997"/>
      <c r="CH120" s="997"/>
      <c r="CI120" s="997"/>
      <c r="CJ120" s="997"/>
      <c r="CK120" s="1062" t="s">
        <v>462</v>
      </c>
      <c r="CL120" s="1063"/>
      <c r="CM120" s="1063"/>
      <c r="CN120" s="1063"/>
      <c r="CO120" s="1064"/>
      <c r="CP120" s="1070" t="s">
        <v>406</v>
      </c>
      <c r="CQ120" s="1071"/>
      <c r="CR120" s="1071"/>
      <c r="CS120" s="1071"/>
      <c r="CT120" s="1071"/>
      <c r="CU120" s="1071"/>
      <c r="CV120" s="1071"/>
      <c r="CW120" s="1071"/>
      <c r="CX120" s="1071"/>
      <c r="CY120" s="1071"/>
      <c r="CZ120" s="1071"/>
      <c r="DA120" s="1071"/>
      <c r="DB120" s="1071"/>
      <c r="DC120" s="1071"/>
      <c r="DD120" s="1071"/>
      <c r="DE120" s="1071"/>
      <c r="DF120" s="1072"/>
      <c r="DG120" s="981">
        <v>2124940</v>
      </c>
      <c r="DH120" s="982"/>
      <c r="DI120" s="982"/>
      <c r="DJ120" s="982"/>
      <c r="DK120" s="982"/>
      <c r="DL120" s="982">
        <v>2025241</v>
      </c>
      <c r="DM120" s="982"/>
      <c r="DN120" s="982"/>
      <c r="DO120" s="982"/>
      <c r="DP120" s="982"/>
      <c r="DQ120" s="982">
        <v>1999053</v>
      </c>
      <c r="DR120" s="982"/>
      <c r="DS120" s="982"/>
      <c r="DT120" s="982"/>
      <c r="DU120" s="982"/>
      <c r="DV120" s="983">
        <v>41</v>
      </c>
      <c r="DW120" s="983"/>
      <c r="DX120" s="983"/>
      <c r="DY120" s="983"/>
      <c r="DZ120" s="984"/>
    </row>
    <row r="121" spans="1:130" s="246" customFormat="1" ht="26.25" customHeight="1" x14ac:dyDescent="0.15">
      <c r="A121" s="1114"/>
      <c r="B121" s="1001"/>
      <c r="C121" s="1022" t="s">
        <v>463</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137</v>
      </c>
      <c r="AB121" s="1014"/>
      <c r="AC121" s="1014"/>
      <c r="AD121" s="1014"/>
      <c r="AE121" s="1015"/>
      <c r="AF121" s="1016" t="s">
        <v>137</v>
      </c>
      <c r="AG121" s="1014"/>
      <c r="AH121" s="1014"/>
      <c r="AI121" s="1014"/>
      <c r="AJ121" s="1015"/>
      <c r="AK121" s="1016" t="s">
        <v>137</v>
      </c>
      <c r="AL121" s="1014"/>
      <c r="AM121" s="1014"/>
      <c r="AN121" s="1014"/>
      <c r="AO121" s="1015"/>
      <c r="AP121" s="1017" t="s">
        <v>137</v>
      </c>
      <c r="AQ121" s="1018"/>
      <c r="AR121" s="1018"/>
      <c r="AS121" s="1018"/>
      <c r="AT121" s="1019"/>
      <c r="AU121" s="1047"/>
      <c r="AV121" s="1048"/>
      <c r="AW121" s="1048"/>
      <c r="AX121" s="1048"/>
      <c r="AY121" s="1049"/>
      <c r="AZ121" s="1004" t="s">
        <v>464</v>
      </c>
      <c r="BA121" s="1005"/>
      <c r="BB121" s="1005"/>
      <c r="BC121" s="1005"/>
      <c r="BD121" s="1005"/>
      <c r="BE121" s="1005"/>
      <c r="BF121" s="1005"/>
      <c r="BG121" s="1005"/>
      <c r="BH121" s="1005"/>
      <c r="BI121" s="1005"/>
      <c r="BJ121" s="1005"/>
      <c r="BK121" s="1005"/>
      <c r="BL121" s="1005"/>
      <c r="BM121" s="1005"/>
      <c r="BN121" s="1005"/>
      <c r="BO121" s="1005"/>
      <c r="BP121" s="1006"/>
      <c r="BQ121" s="974">
        <v>505897</v>
      </c>
      <c r="BR121" s="975"/>
      <c r="BS121" s="975"/>
      <c r="BT121" s="975"/>
      <c r="BU121" s="975"/>
      <c r="BV121" s="975">
        <v>528112</v>
      </c>
      <c r="BW121" s="975"/>
      <c r="BX121" s="975"/>
      <c r="BY121" s="975"/>
      <c r="BZ121" s="975"/>
      <c r="CA121" s="975">
        <v>496927</v>
      </c>
      <c r="CB121" s="975"/>
      <c r="CC121" s="975"/>
      <c r="CD121" s="975"/>
      <c r="CE121" s="975"/>
      <c r="CF121" s="969">
        <v>10.199999999999999</v>
      </c>
      <c r="CG121" s="970"/>
      <c r="CH121" s="970"/>
      <c r="CI121" s="970"/>
      <c r="CJ121" s="970"/>
      <c r="CK121" s="1065"/>
      <c r="CL121" s="1066"/>
      <c r="CM121" s="1066"/>
      <c r="CN121" s="1066"/>
      <c r="CO121" s="1067"/>
      <c r="CP121" s="1075" t="s">
        <v>404</v>
      </c>
      <c r="CQ121" s="1076"/>
      <c r="CR121" s="1076"/>
      <c r="CS121" s="1076"/>
      <c r="CT121" s="1076"/>
      <c r="CU121" s="1076"/>
      <c r="CV121" s="1076"/>
      <c r="CW121" s="1076"/>
      <c r="CX121" s="1076"/>
      <c r="CY121" s="1076"/>
      <c r="CZ121" s="1076"/>
      <c r="DA121" s="1076"/>
      <c r="DB121" s="1076"/>
      <c r="DC121" s="1076"/>
      <c r="DD121" s="1076"/>
      <c r="DE121" s="1076"/>
      <c r="DF121" s="1077"/>
      <c r="DG121" s="974">
        <v>2066648</v>
      </c>
      <c r="DH121" s="975"/>
      <c r="DI121" s="975"/>
      <c r="DJ121" s="975"/>
      <c r="DK121" s="975"/>
      <c r="DL121" s="975">
        <v>1942242</v>
      </c>
      <c r="DM121" s="975"/>
      <c r="DN121" s="975"/>
      <c r="DO121" s="975"/>
      <c r="DP121" s="975"/>
      <c r="DQ121" s="975">
        <v>1692872</v>
      </c>
      <c r="DR121" s="975"/>
      <c r="DS121" s="975"/>
      <c r="DT121" s="975"/>
      <c r="DU121" s="975"/>
      <c r="DV121" s="976">
        <v>34.700000000000003</v>
      </c>
      <c r="DW121" s="976"/>
      <c r="DX121" s="976"/>
      <c r="DY121" s="976"/>
      <c r="DZ121" s="977"/>
    </row>
    <row r="122" spans="1:130" s="246" customFormat="1" ht="26.25" customHeight="1" x14ac:dyDescent="0.15">
      <c r="A122" s="1114"/>
      <c r="B122" s="1001"/>
      <c r="C122" s="971" t="s">
        <v>446</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137</v>
      </c>
      <c r="AB122" s="1014"/>
      <c r="AC122" s="1014"/>
      <c r="AD122" s="1014"/>
      <c r="AE122" s="1015"/>
      <c r="AF122" s="1016" t="s">
        <v>137</v>
      </c>
      <c r="AG122" s="1014"/>
      <c r="AH122" s="1014"/>
      <c r="AI122" s="1014"/>
      <c r="AJ122" s="1015"/>
      <c r="AK122" s="1016" t="s">
        <v>137</v>
      </c>
      <c r="AL122" s="1014"/>
      <c r="AM122" s="1014"/>
      <c r="AN122" s="1014"/>
      <c r="AO122" s="1015"/>
      <c r="AP122" s="1017" t="s">
        <v>137</v>
      </c>
      <c r="AQ122" s="1018"/>
      <c r="AR122" s="1018"/>
      <c r="AS122" s="1018"/>
      <c r="AT122" s="1019"/>
      <c r="AU122" s="1047"/>
      <c r="AV122" s="1048"/>
      <c r="AW122" s="1048"/>
      <c r="AX122" s="1048"/>
      <c r="AY122" s="1049"/>
      <c r="AZ122" s="1029" t="s">
        <v>465</v>
      </c>
      <c r="BA122" s="1020"/>
      <c r="BB122" s="1020"/>
      <c r="BC122" s="1020"/>
      <c r="BD122" s="1020"/>
      <c r="BE122" s="1020"/>
      <c r="BF122" s="1020"/>
      <c r="BG122" s="1020"/>
      <c r="BH122" s="1020"/>
      <c r="BI122" s="1020"/>
      <c r="BJ122" s="1020"/>
      <c r="BK122" s="1020"/>
      <c r="BL122" s="1020"/>
      <c r="BM122" s="1020"/>
      <c r="BN122" s="1020"/>
      <c r="BO122" s="1020"/>
      <c r="BP122" s="1021"/>
      <c r="BQ122" s="1052">
        <v>11280009</v>
      </c>
      <c r="BR122" s="1053"/>
      <c r="BS122" s="1053"/>
      <c r="BT122" s="1053"/>
      <c r="BU122" s="1053"/>
      <c r="BV122" s="1053">
        <v>11289951</v>
      </c>
      <c r="BW122" s="1053"/>
      <c r="BX122" s="1053"/>
      <c r="BY122" s="1053"/>
      <c r="BZ122" s="1053"/>
      <c r="CA122" s="1053">
        <v>11440474</v>
      </c>
      <c r="CB122" s="1053"/>
      <c r="CC122" s="1053"/>
      <c r="CD122" s="1053"/>
      <c r="CE122" s="1053"/>
      <c r="CF122" s="1073">
        <v>234.7</v>
      </c>
      <c r="CG122" s="1074"/>
      <c r="CH122" s="1074"/>
      <c r="CI122" s="1074"/>
      <c r="CJ122" s="1074"/>
      <c r="CK122" s="1065"/>
      <c r="CL122" s="1066"/>
      <c r="CM122" s="1066"/>
      <c r="CN122" s="1066"/>
      <c r="CO122" s="1067"/>
      <c r="CP122" s="1075" t="s">
        <v>466</v>
      </c>
      <c r="CQ122" s="1076"/>
      <c r="CR122" s="1076"/>
      <c r="CS122" s="1076"/>
      <c r="CT122" s="1076"/>
      <c r="CU122" s="1076"/>
      <c r="CV122" s="1076"/>
      <c r="CW122" s="1076"/>
      <c r="CX122" s="1076"/>
      <c r="CY122" s="1076"/>
      <c r="CZ122" s="1076"/>
      <c r="DA122" s="1076"/>
      <c r="DB122" s="1076"/>
      <c r="DC122" s="1076"/>
      <c r="DD122" s="1076"/>
      <c r="DE122" s="1076"/>
      <c r="DF122" s="1077"/>
      <c r="DG122" s="974">
        <v>640183</v>
      </c>
      <c r="DH122" s="975"/>
      <c r="DI122" s="975"/>
      <c r="DJ122" s="975"/>
      <c r="DK122" s="975"/>
      <c r="DL122" s="975">
        <v>603849</v>
      </c>
      <c r="DM122" s="975"/>
      <c r="DN122" s="975"/>
      <c r="DO122" s="975"/>
      <c r="DP122" s="975"/>
      <c r="DQ122" s="975">
        <v>565659</v>
      </c>
      <c r="DR122" s="975"/>
      <c r="DS122" s="975"/>
      <c r="DT122" s="975"/>
      <c r="DU122" s="975"/>
      <c r="DV122" s="976">
        <v>11.6</v>
      </c>
      <c r="DW122" s="976"/>
      <c r="DX122" s="976"/>
      <c r="DY122" s="976"/>
      <c r="DZ122" s="977"/>
    </row>
    <row r="123" spans="1:130" s="246" customFormat="1" ht="26.25" customHeight="1" x14ac:dyDescent="0.15">
      <c r="A123" s="1114"/>
      <c r="B123" s="1001"/>
      <c r="C123" s="971" t="s">
        <v>452</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137</v>
      </c>
      <c r="AB123" s="1014"/>
      <c r="AC123" s="1014"/>
      <c r="AD123" s="1014"/>
      <c r="AE123" s="1015"/>
      <c r="AF123" s="1016" t="s">
        <v>137</v>
      </c>
      <c r="AG123" s="1014"/>
      <c r="AH123" s="1014"/>
      <c r="AI123" s="1014"/>
      <c r="AJ123" s="1015"/>
      <c r="AK123" s="1016" t="s">
        <v>467</v>
      </c>
      <c r="AL123" s="1014"/>
      <c r="AM123" s="1014"/>
      <c r="AN123" s="1014"/>
      <c r="AO123" s="1015"/>
      <c r="AP123" s="1017" t="s">
        <v>137</v>
      </c>
      <c r="AQ123" s="1018"/>
      <c r="AR123" s="1018"/>
      <c r="AS123" s="1018"/>
      <c r="AT123" s="1019"/>
      <c r="AU123" s="1050"/>
      <c r="AV123" s="1051"/>
      <c r="AW123" s="1051"/>
      <c r="AX123" s="1051"/>
      <c r="AY123" s="1051"/>
      <c r="AZ123" s="277" t="s">
        <v>189</v>
      </c>
      <c r="BA123" s="277"/>
      <c r="BB123" s="277"/>
      <c r="BC123" s="277"/>
      <c r="BD123" s="277"/>
      <c r="BE123" s="277"/>
      <c r="BF123" s="277"/>
      <c r="BG123" s="277"/>
      <c r="BH123" s="277"/>
      <c r="BI123" s="277"/>
      <c r="BJ123" s="277"/>
      <c r="BK123" s="277"/>
      <c r="BL123" s="277"/>
      <c r="BM123" s="277"/>
      <c r="BN123" s="277"/>
      <c r="BO123" s="1030" t="s">
        <v>468</v>
      </c>
      <c r="BP123" s="1061"/>
      <c r="BQ123" s="1120">
        <v>14486680</v>
      </c>
      <c r="BR123" s="1121"/>
      <c r="BS123" s="1121"/>
      <c r="BT123" s="1121"/>
      <c r="BU123" s="1121"/>
      <c r="BV123" s="1121">
        <v>14794004</v>
      </c>
      <c r="BW123" s="1121"/>
      <c r="BX123" s="1121"/>
      <c r="BY123" s="1121"/>
      <c r="BZ123" s="1121"/>
      <c r="CA123" s="1121">
        <v>15442431</v>
      </c>
      <c r="CB123" s="1121"/>
      <c r="CC123" s="1121"/>
      <c r="CD123" s="1121"/>
      <c r="CE123" s="1121"/>
      <c r="CF123" s="1054"/>
      <c r="CG123" s="1055"/>
      <c r="CH123" s="1055"/>
      <c r="CI123" s="1055"/>
      <c r="CJ123" s="1056"/>
      <c r="CK123" s="1065"/>
      <c r="CL123" s="1066"/>
      <c r="CM123" s="1066"/>
      <c r="CN123" s="1066"/>
      <c r="CO123" s="1067"/>
      <c r="CP123" s="1075" t="s">
        <v>409</v>
      </c>
      <c r="CQ123" s="1076"/>
      <c r="CR123" s="1076"/>
      <c r="CS123" s="1076"/>
      <c r="CT123" s="1076"/>
      <c r="CU123" s="1076"/>
      <c r="CV123" s="1076"/>
      <c r="CW123" s="1076"/>
      <c r="CX123" s="1076"/>
      <c r="CY123" s="1076"/>
      <c r="CZ123" s="1076"/>
      <c r="DA123" s="1076"/>
      <c r="DB123" s="1076"/>
      <c r="DC123" s="1076"/>
      <c r="DD123" s="1076"/>
      <c r="DE123" s="1076"/>
      <c r="DF123" s="1077"/>
      <c r="DG123" s="1013">
        <v>162038</v>
      </c>
      <c r="DH123" s="1014"/>
      <c r="DI123" s="1014"/>
      <c r="DJ123" s="1014"/>
      <c r="DK123" s="1015"/>
      <c r="DL123" s="1016">
        <v>147207</v>
      </c>
      <c r="DM123" s="1014"/>
      <c r="DN123" s="1014"/>
      <c r="DO123" s="1014"/>
      <c r="DP123" s="1015"/>
      <c r="DQ123" s="1016">
        <v>136320</v>
      </c>
      <c r="DR123" s="1014"/>
      <c r="DS123" s="1014"/>
      <c r="DT123" s="1014"/>
      <c r="DU123" s="1015"/>
      <c r="DV123" s="1017">
        <v>2.8</v>
      </c>
      <c r="DW123" s="1018"/>
      <c r="DX123" s="1018"/>
      <c r="DY123" s="1018"/>
      <c r="DZ123" s="1019"/>
    </row>
    <row r="124" spans="1:130" s="246" customFormat="1" ht="26.25" customHeight="1" thickBot="1" x14ac:dyDescent="0.2">
      <c r="A124" s="1114"/>
      <c r="B124" s="1001"/>
      <c r="C124" s="971" t="s">
        <v>455</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137</v>
      </c>
      <c r="AB124" s="1014"/>
      <c r="AC124" s="1014"/>
      <c r="AD124" s="1014"/>
      <c r="AE124" s="1015"/>
      <c r="AF124" s="1016" t="s">
        <v>137</v>
      </c>
      <c r="AG124" s="1014"/>
      <c r="AH124" s="1014"/>
      <c r="AI124" s="1014"/>
      <c r="AJ124" s="1015"/>
      <c r="AK124" s="1016" t="s">
        <v>137</v>
      </c>
      <c r="AL124" s="1014"/>
      <c r="AM124" s="1014"/>
      <c r="AN124" s="1014"/>
      <c r="AO124" s="1015"/>
      <c r="AP124" s="1017" t="s">
        <v>137</v>
      </c>
      <c r="AQ124" s="1018"/>
      <c r="AR124" s="1018"/>
      <c r="AS124" s="1018"/>
      <c r="AT124" s="1019"/>
      <c r="AU124" s="1116" t="s">
        <v>469</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56.1</v>
      </c>
      <c r="BR124" s="1083"/>
      <c r="BS124" s="1083"/>
      <c r="BT124" s="1083"/>
      <c r="BU124" s="1083"/>
      <c r="BV124" s="1083">
        <v>47.2</v>
      </c>
      <c r="BW124" s="1083"/>
      <c r="BX124" s="1083"/>
      <c r="BY124" s="1083"/>
      <c r="BZ124" s="1083"/>
      <c r="CA124" s="1083">
        <v>27.1</v>
      </c>
      <c r="CB124" s="1083"/>
      <c r="CC124" s="1083"/>
      <c r="CD124" s="1083"/>
      <c r="CE124" s="1083"/>
      <c r="CF124" s="1084"/>
      <c r="CG124" s="1085"/>
      <c r="CH124" s="1085"/>
      <c r="CI124" s="1085"/>
      <c r="CJ124" s="1086"/>
      <c r="CK124" s="1068"/>
      <c r="CL124" s="1068"/>
      <c r="CM124" s="1068"/>
      <c r="CN124" s="1068"/>
      <c r="CO124" s="1069"/>
      <c r="CP124" s="1075" t="s">
        <v>470</v>
      </c>
      <c r="CQ124" s="1076"/>
      <c r="CR124" s="1076"/>
      <c r="CS124" s="1076"/>
      <c r="CT124" s="1076"/>
      <c r="CU124" s="1076"/>
      <c r="CV124" s="1076"/>
      <c r="CW124" s="1076"/>
      <c r="CX124" s="1076"/>
      <c r="CY124" s="1076"/>
      <c r="CZ124" s="1076"/>
      <c r="DA124" s="1076"/>
      <c r="DB124" s="1076"/>
      <c r="DC124" s="1076"/>
      <c r="DD124" s="1076"/>
      <c r="DE124" s="1076"/>
      <c r="DF124" s="1077"/>
      <c r="DG124" s="1060" t="s">
        <v>137</v>
      </c>
      <c r="DH124" s="1039"/>
      <c r="DI124" s="1039"/>
      <c r="DJ124" s="1039"/>
      <c r="DK124" s="1040"/>
      <c r="DL124" s="1038" t="s">
        <v>137</v>
      </c>
      <c r="DM124" s="1039"/>
      <c r="DN124" s="1039"/>
      <c r="DO124" s="1039"/>
      <c r="DP124" s="1040"/>
      <c r="DQ124" s="1038" t="s">
        <v>137</v>
      </c>
      <c r="DR124" s="1039"/>
      <c r="DS124" s="1039"/>
      <c r="DT124" s="1039"/>
      <c r="DU124" s="1040"/>
      <c r="DV124" s="1041" t="s">
        <v>137</v>
      </c>
      <c r="DW124" s="1042"/>
      <c r="DX124" s="1042"/>
      <c r="DY124" s="1042"/>
      <c r="DZ124" s="1043"/>
    </row>
    <row r="125" spans="1:130" s="246" customFormat="1" ht="26.25" customHeight="1" x14ac:dyDescent="0.15">
      <c r="A125" s="1114"/>
      <c r="B125" s="1001"/>
      <c r="C125" s="971" t="s">
        <v>457</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137</v>
      </c>
      <c r="AB125" s="1014"/>
      <c r="AC125" s="1014"/>
      <c r="AD125" s="1014"/>
      <c r="AE125" s="1015"/>
      <c r="AF125" s="1016" t="s">
        <v>137</v>
      </c>
      <c r="AG125" s="1014"/>
      <c r="AH125" s="1014"/>
      <c r="AI125" s="1014"/>
      <c r="AJ125" s="1015"/>
      <c r="AK125" s="1016" t="s">
        <v>137</v>
      </c>
      <c r="AL125" s="1014"/>
      <c r="AM125" s="1014"/>
      <c r="AN125" s="1014"/>
      <c r="AO125" s="1015"/>
      <c r="AP125" s="1017" t="s">
        <v>137</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471</v>
      </c>
      <c r="CL125" s="1063"/>
      <c r="CM125" s="1063"/>
      <c r="CN125" s="1063"/>
      <c r="CO125" s="1064"/>
      <c r="CP125" s="995" t="s">
        <v>472</v>
      </c>
      <c r="CQ125" s="944"/>
      <c r="CR125" s="944"/>
      <c r="CS125" s="944"/>
      <c r="CT125" s="944"/>
      <c r="CU125" s="944"/>
      <c r="CV125" s="944"/>
      <c r="CW125" s="944"/>
      <c r="CX125" s="944"/>
      <c r="CY125" s="944"/>
      <c r="CZ125" s="944"/>
      <c r="DA125" s="944"/>
      <c r="DB125" s="944"/>
      <c r="DC125" s="944"/>
      <c r="DD125" s="944"/>
      <c r="DE125" s="944"/>
      <c r="DF125" s="945"/>
      <c r="DG125" s="981" t="s">
        <v>137</v>
      </c>
      <c r="DH125" s="982"/>
      <c r="DI125" s="982"/>
      <c r="DJ125" s="982"/>
      <c r="DK125" s="982"/>
      <c r="DL125" s="982" t="s">
        <v>137</v>
      </c>
      <c r="DM125" s="982"/>
      <c r="DN125" s="982"/>
      <c r="DO125" s="982"/>
      <c r="DP125" s="982"/>
      <c r="DQ125" s="982" t="s">
        <v>137</v>
      </c>
      <c r="DR125" s="982"/>
      <c r="DS125" s="982"/>
      <c r="DT125" s="982"/>
      <c r="DU125" s="982"/>
      <c r="DV125" s="983" t="s">
        <v>137</v>
      </c>
      <c r="DW125" s="983"/>
      <c r="DX125" s="983"/>
      <c r="DY125" s="983"/>
      <c r="DZ125" s="984"/>
    </row>
    <row r="126" spans="1:130" s="246" customFormat="1" ht="26.25" customHeight="1" thickBot="1" x14ac:dyDescent="0.2">
      <c r="A126" s="1114"/>
      <c r="B126" s="1001"/>
      <c r="C126" s="971" t="s">
        <v>459</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137</v>
      </c>
      <c r="AB126" s="1014"/>
      <c r="AC126" s="1014"/>
      <c r="AD126" s="1014"/>
      <c r="AE126" s="1015"/>
      <c r="AF126" s="1016" t="s">
        <v>137</v>
      </c>
      <c r="AG126" s="1014"/>
      <c r="AH126" s="1014"/>
      <c r="AI126" s="1014"/>
      <c r="AJ126" s="1015"/>
      <c r="AK126" s="1016" t="s">
        <v>137</v>
      </c>
      <c r="AL126" s="1014"/>
      <c r="AM126" s="1014"/>
      <c r="AN126" s="1014"/>
      <c r="AO126" s="1015"/>
      <c r="AP126" s="1017" t="s">
        <v>137</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473</v>
      </c>
      <c r="CQ126" s="1005"/>
      <c r="CR126" s="1005"/>
      <c r="CS126" s="1005"/>
      <c r="CT126" s="1005"/>
      <c r="CU126" s="1005"/>
      <c r="CV126" s="1005"/>
      <c r="CW126" s="1005"/>
      <c r="CX126" s="1005"/>
      <c r="CY126" s="1005"/>
      <c r="CZ126" s="1005"/>
      <c r="DA126" s="1005"/>
      <c r="DB126" s="1005"/>
      <c r="DC126" s="1005"/>
      <c r="DD126" s="1005"/>
      <c r="DE126" s="1005"/>
      <c r="DF126" s="1006"/>
      <c r="DG126" s="974" t="s">
        <v>137</v>
      </c>
      <c r="DH126" s="975"/>
      <c r="DI126" s="975"/>
      <c r="DJ126" s="975"/>
      <c r="DK126" s="975"/>
      <c r="DL126" s="975" t="s">
        <v>467</v>
      </c>
      <c r="DM126" s="975"/>
      <c r="DN126" s="975"/>
      <c r="DO126" s="975"/>
      <c r="DP126" s="975"/>
      <c r="DQ126" s="975" t="s">
        <v>137</v>
      </c>
      <c r="DR126" s="975"/>
      <c r="DS126" s="975"/>
      <c r="DT126" s="975"/>
      <c r="DU126" s="975"/>
      <c r="DV126" s="976" t="s">
        <v>137</v>
      </c>
      <c r="DW126" s="976"/>
      <c r="DX126" s="976"/>
      <c r="DY126" s="976"/>
      <c r="DZ126" s="977"/>
    </row>
    <row r="127" spans="1:130" s="246" customFormat="1" ht="26.25" customHeight="1" x14ac:dyDescent="0.15">
      <c r="A127" s="1115"/>
      <c r="B127" s="1003"/>
      <c r="C127" s="1057" t="s">
        <v>474</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137</v>
      </c>
      <c r="AB127" s="1014"/>
      <c r="AC127" s="1014"/>
      <c r="AD127" s="1014"/>
      <c r="AE127" s="1015"/>
      <c r="AF127" s="1016" t="s">
        <v>467</v>
      </c>
      <c r="AG127" s="1014"/>
      <c r="AH127" s="1014"/>
      <c r="AI127" s="1014"/>
      <c r="AJ127" s="1015"/>
      <c r="AK127" s="1016" t="s">
        <v>137</v>
      </c>
      <c r="AL127" s="1014"/>
      <c r="AM127" s="1014"/>
      <c r="AN127" s="1014"/>
      <c r="AO127" s="1015"/>
      <c r="AP127" s="1017" t="s">
        <v>137</v>
      </c>
      <c r="AQ127" s="1018"/>
      <c r="AR127" s="1018"/>
      <c r="AS127" s="1018"/>
      <c r="AT127" s="1019"/>
      <c r="AU127" s="282"/>
      <c r="AV127" s="282"/>
      <c r="AW127" s="282"/>
      <c r="AX127" s="1087" t="s">
        <v>475</v>
      </c>
      <c r="AY127" s="1088"/>
      <c r="AZ127" s="1088"/>
      <c r="BA127" s="1088"/>
      <c r="BB127" s="1088"/>
      <c r="BC127" s="1088"/>
      <c r="BD127" s="1088"/>
      <c r="BE127" s="1089"/>
      <c r="BF127" s="1090" t="s">
        <v>476</v>
      </c>
      <c r="BG127" s="1088"/>
      <c r="BH127" s="1088"/>
      <c r="BI127" s="1088"/>
      <c r="BJ127" s="1088"/>
      <c r="BK127" s="1088"/>
      <c r="BL127" s="1089"/>
      <c r="BM127" s="1090" t="s">
        <v>477</v>
      </c>
      <c r="BN127" s="1088"/>
      <c r="BO127" s="1088"/>
      <c r="BP127" s="1088"/>
      <c r="BQ127" s="1088"/>
      <c r="BR127" s="1088"/>
      <c r="BS127" s="1089"/>
      <c r="BT127" s="1090" t="s">
        <v>478</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479</v>
      </c>
      <c r="CQ127" s="1005"/>
      <c r="CR127" s="1005"/>
      <c r="CS127" s="1005"/>
      <c r="CT127" s="1005"/>
      <c r="CU127" s="1005"/>
      <c r="CV127" s="1005"/>
      <c r="CW127" s="1005"/>
      <c r="CX127" s="1005"/>
      <c r="CY127" s="1005"/>
      <c r="CZ127" s="1005"/>
      <c r="DA127" s="1005"/>
      <c r="DB127" s="1005"/>
      <c r="DC127" s="1005"/>
      <c r="DD127" s="1005"/>
      <c r="DE127" s="1005"/>
      <c r="DF127" s="1006"/>
      <c r="DG127" s="974" t="s">
        <v>137</v>
      </c>
      <c r="DH127" s="975"/>
      <c r="DI127" s="975"/>
      <c r="DJ127" s="975"/>
      <c r="DK127" s="975"/>
      <c r="DL127" s="975" t="s">
        <v>137</v>
      </c>
      <c r="DM127" s="975"/>
      <c r="DN127" s="975"/>
      <c r="DO127" s="975"/>
      <c r="DP127" s="975"/>
      <c r="DQ127" s="975" t="s">
        <v>467</v>
      </c>
      <c r="DR127" s="975"/>
      <c r="DS127" s="975"/>
      <c r="DT127" s="975"/>
      <c r="DU127" s="975"/>
      <c r="DV127" s="976" t="s">
        <v>137</v>
      </c>
      <c r="DW127" s="976"/>
      <c r="DX127" s="976"/>
      <c r="DY127" s="976"/>
      <c r="DZ127" s="977"/>
    </row>
    <row r="128" spans="1:130" s="246" customFormat="1" ht="26.25" customHeight="1" thickBot="1" x14ac:dyDescent="0.2">
      <c r="A128" s="1098" t="s">
        <v>480</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481</v>
      </c>
      <c r="X128" s="1100"/>
      <c r="Y128" s="1100"/>
      <c r="Z128" s="1101"/>
      <c r="AA128" s="1102">
        <v>42363</v>
      </c>
      <c r="AB128" s="1103"/>
      <c r="AC128" s="1103"/>
      <c r="AD128" s="1103"/>
      <c r="AE128" s="1104"/>
      <c r="AF128" s="1105">
        <v>58465</v>
      </c>
      <c r="AG128" s="1103"/>
      <c r="AH128" s="1103"/>
      <c r="AI128" s="1103"/>
      <c r="AJ128" s="1104"/>
      <c r="AK128" s="1105">
        <v>51358</v>
      </c>
      <c r="AL128" s="1103"/>
      <c r="AM128" s="1103"/>
      <c r="AN128" s="1103"/>
      <c r="AO128" s="1104"/>
      <c r="AP128" s="1106"/>
      <c r="AQ128" s="1107"/>
      <c r="AR128" s="1107"/>
      <c r="AS128" s="1107"/>
      <c r="AT128" s="1108"/>
      <c r="AU128" s="282"/>
      <c r="AV128" s="282"/>
      <c r="AW128" s="282"/>
      <c r="AX128" s="943" t="s">
        <v>482</v>
      </c>
      <c r="AY128" s="944"/>
      <c r="AZ128" s="944"/>
      <c r="BA128" s="944"/>
      <c r="BB128" s="944"/>
      <c r="BC128" s="944"/>
      <c r="BD128" s="944"/>
      <c r="BE128" s="945"/>
      <c r="BF128" s="1109" t="s">
        <v>137</v>
      </c>
      <c r="BG128" s="1110"/>
      <c r="BH128" s="1110"/>
      <c r="BI128" s="1110"/>
      <c r="BJ128" s="1110"/>
      <c r="BK128" s="1110"/>
      <c r="BL128" s="1111"/>
      <c r="BM128" s="1109">
        <v>14.43</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483</v>
      </c>
      <c r="CQ128" s="1092"/>
      <c r="CR128" s="1092"/>
      <c r="CS128" s="1092"/>
      <c r="CT128" s="1092"/>
      <c r="CU128" s="1092"/>
      <c r="CV128" s="1092"/>
      <c r="CW128" s="1092"/>
      <c r="CX128" s="1092"/>
      <c r="CY128" s="1092"/>
      <c r="CZ128" s="1092"/>
      <c r="DA128" s="1092"/>
      <c r="DB128" s="1092"/>
      <c r="DC128" s="1092"/>
      <c r="DD128" s="1092"/>
      <c r="DE128" s="1092"/>
      <c r="DF128" s="1093"/>
      <c r="DG128" s="1094" t="s">
        <v>137</v>
      </c>
      <c r="DH128" s="1095"/>
      <c r="DI128" s="1095"/>
      <c r="DJ128" s="1095"/>
      <c r="DK128" s="1095"/>
      <c r="DL128" s="1095" t="s">
        <v>137</v>
      </c>
      <c r="DM128" s="1095"/>
      <c r="DN128" s="1095"/>
      <c r="DO128" s="1095"/>
      <c r="DP128" s="1095"/>
      <c r="DQ128" s="1095" t="s">
        <v>137</v>
      </c>
      <c r="DR128" s="1095"/>
      <c r="DS128" s="1095"/>
      <c r="DT128" s="1095"/>
      <c r="DU128" s="1095"/>
      <c r="DV128" s="1096" t="s">
        <v>137</v>
      </c>
      <c r="DW128" s="1096"/>
      <c r="DX128" s="1096"/>
      <c r="DY128" s="1096"/>
      <c r="DZ128" s="1097"/>
    </row>
    <row r="129" spans="1:131" s="246" customFormat="1" ht="26.25" customHeight="1" x14ac:dyDescent="0.15">
      <c r="A129" s="985" t="s">
        <v>108</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484</v>
      </c>
      <c r="X129" s="1129"/>
      <c r="Y129" s="1129"/>
      <c r="Z129" s="1130"/>
      <c r="AA129" s="1013">
        <v>6207045</v>
      </c>
      <c r="AB129" s="1014"/>
      <c r="AC129" s="1014"/>
      <c r="AD129" s="1014"/>
      <c r="AE129" s="1015"/>
      <c r="AF129" s="1016">
        <v>6144518</v>
      </c>
      <c r="AG129" s="1014"/>
      <c r="AH129" s="1014"/>
      <c r="AI129" s="1014"/>
      <c r="AJ129" s="1015"/>
      <c r="AK129" s="1016">
        <v>6037604</v>
      </c>
      <c r="AL129" s="1014"/>
      <c r="AM129" s="1014"/>
      <c r="AN129" s="1014"/>
      <c r="AO129" s="1015"/>
      <c r="AP129" s="1131"/>
      <c r="AQ129" s="1132"/>
      <c r="AR129" s="1132"/>
      <c r="AS129" s="1132"/>
      <c r="AT129" s="1133"/>
      <c r="AU129" s="284"/>
      <c r="AV129" s="284"/>
      <c r="AW129" s="284"/>
      <c r="AX129" s="1122" t="s">
        <v>485</v>
      </c>
      <c r="AY129" s="1005"/>
      <c r="AZ129" s="1005"/>
      <c r="BA129" s="1005"/>
      <c r="BB129" s="1005"/>
      <c r="BC129" s="1005"/>
      <c r="BD129" s="1005"/>
      <c r="BE129" s="1006"/>
      <c r="BF129" s="1123" t="s">
        <v>137</v>
      </c>
      <c r="BG129" s="1124"/>
      <c r="BH129" s="1124"/>
      <c r="BI129" s="1124"/>
      <c r="BJ129" s="1124"/>
      <c r="BK129" s="1124"/>
      <c r="BL129" s="1125"/>
      <c r="BM129" s="1123">
        <v>19.43</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486</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487</v>
      </c>
      <c r="X130" s="1129"/>
      <c r="Y130" s="1129"/>
      <c r="Z130" s="1130"/>
      <c r="AA130" s="1013">
        <v>1137559</v>
      </c>
      <c r="AB130" s="1014"/>
      <c r="AC130" s="1014"/>
      <c r="AD130" s="1014"/>
      <c r="AE130" s="1015"/>
      <c r="AF130" s="1016">
        <v>1165812</v>
      </c>
      <c r="AG130" s="1014"/>
      <c r="AH130" s="1014"/>
      <c r="AI130" s="1014"/>
      <c r="AJ130" s="1015"/>
      <c r="AK130" s="1016">
        <v>1163631</v>
      </c>
      <c r="AL130" s="1014"/>
      <c r="AM130" s="1014"/>
      <c r="AN130" s="1014"/>
      <c r="AO130" s="1015"/>
      <c r="AP130" s="1131"/>
      <c r="AQ130" s="1132"/>
      <c r="AR130" s="1132"/>
      <c r="AS130" s="1132"/>
      <c r="AT130" s="1133"/>
      <c r="AU130" s="284"/>
      <c r="AV130" s="284"/>
      <c r="AW130" s="284"/>
      <c r="AX130" s="1122" t="s">
        <v>488</v>
      </c>
      <c r="AY130" s="1005"/>
      <c r="AZ130" s="1005"/>
      <c r="BA130" s="1005"/>
      <c r="BB130" s="1005"/>
      <c r="BC130" s="1005"/>
      <c r="BD130" s="1005"/>
      <c r="BE130" s="1006"/>
      <c r="BF130" s="1159">
        <v>10</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489</v>
      </c>
      <c r="X131" s="1167"/>
      <c r="Y131" s="1167"/>
      <c r="Z131" s="1168"/>
      <c r="AA131" s="1060">
        <v>5069486</v>
      </c>
      <c r="AB131" s="1039"/>
      <c r="AC131" s="1039"/>
      <c r="AD131" s="1039"/>
      <c r="AE131" s="1040"/>
      <c r="AF131" s="1038">
        <v>4978706</v>
      </c>
      <c r="AG131" s="1039"/>
      <c r="AH131" s="1039"/>
      <c r="AI131" s="1039"/>
      <c r="AJ131" s="1040"/>
      <c r="AK131" s="1038">
        <v>4873973</v>
      </c>
      <c r="AL131" s="1039"/>
      <c r="AM131" s="1039"/>
      <c r="AN131" s="1039"/>
      <c r="AO131" s="1040"/>
      <c r="AP131" s="1169"/>
      <c r="AQ131" s="1170"/>
      <c r="AR131" s="1170"/>
      <c r="AS131" s="1170"/>
      <c r="AT131" s="1171"/>
      <c r="AU131" s="284"/>
      <c r="AV131" s="284"/>
      <c r="AW131" s="284"/>
      <c r="AX131" s="1141" t="s">
        <v>490</v>
      </c>
      <c r="AY131" s="1092"/>
      <c r="AZ131" s="1092"/>
      <c r="BA131" s="1092"/>
      <c r="BB131" s="1092"/>
      <c r="BC131" s="1092"/>
      <c r="BD131" s="1092"/>
      <c r="BE131" s="1093"/>
      <c r="BF131" s="1142">
        <v>27.1</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491</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492</v>
      </c>
      <c r="W132" s="1152"/>
      <c r="X132" s="1152"/>
      <c r="Y132" s="1152"/>
      <c r="Z132" s="1153"/>
      <c r="AA132" s="1154">
        <v>9.9678744550000005</v>
      </c>
      <c r="AB132" s="1155"/>
      <c r="AC132" s="1155"/>
      <c r="AD132" s="1155"/>
      <c r="AE132" s="1156"/>
      <c r="AF132" s="1157">
        <v>10.246357189999999</v>
      </c>
      <c r="AG132" s="1155"/>
      <c r="AH132" s="1155"/>
      <c r="AI132" s="1155"/>
      <c r="AJ132" s="1156"/>
      <c r="AK132" s="1157">
        <v>9.8111950970000006</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493</v>
      </c>
      <c r="W133" s="1135"/>
      <c r="X133" s="1135"/>
      <c r="Y133" s="1135"/>
      <c r="Z133" s="1136"/>
      <c r="AA133" s="1137">
        <v>10.9</v>
      </c>
      <c r="AB133" s="1138"/>
      <c r="AC133" s="1138"/>
      <c r="AD133" s="1138"/>
      <c r="AE133" s="1139"/>
      <c r="AF133" s="1137">
        <v>10.199999999999999</v>
      </c>
      <c r="AG133" s="1138"/>
      <c r="AH133" s="1138"/>
      <c r="AI133" s="1138"/>
      <c r="AJ133" s="1139"/>
      <c r="AK133" s="1137">
        <v>10</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bS3IcmDAXIvEvPDv4jYDb8+gTK2fDL9PuS2XORsYX6uMNAw3nFBwpc6UdiUoe9gby+DdRVYWzZL+DX1p9JT4g==" saltValue="ALDslQ8nFTSltQyF+bLi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F63:AJ63"/>
    <mergeCell ref="AK63:AO6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M74" zoomScaleNormal="85" zoomScaleSheetLayoutView="100" workbookViewId="0">
      <selection activeCell="CJ94" sqref="CJ9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O3QQrrbgeeGCl1y00Zf71fEJxUQ8ekP4ljJe7PrNRb4S+AE6N3QV6axUSYQsfQGnWh6TzWEjS39QdBz9P2gtQ==" saltValue="HGWCt9/+NcTixI7Gxav4iA=="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F6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rEbhoAsm9vO8U4STm7dbcEvPCGkCkjPOR+U+adzTwfY2f5vYvBNO+GoeBylXhNS6dRxpxOT8mOunOrZpqDPpQ==" saltValue="HKgWK7FTag/5EM4lZop0bQ=="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502</v>
      </c>
      <c r="AL9" s="1178"/>
      <c r="AM9" s="1178"/>
      <c r="AN9" s="1179"/>
      <c r="AO9" s="312">
        <v>1117431</v>
      </c>
      <c r="AP9" s="312">
        <v>64569</v>
      </c>
      <c r="AQ9" s="313">
        <v>91459</v>
      </c>
      <c r="AR9" s="314">
        <v>-29.4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503</v>
      </c>
      <c r="AL10" s="1178"/>
      <c r="AM10" s="1178"/>
      <c r="AN10" s="1179"/>
      <c r="AO10" s="315">
        <v>61762</v>
      </c>
      <c r="AP10" s="315">
        <v>3569</v>
      </c>
      <c r="AQ10" s="316">
        <v>7901</v>
      </c>
      <c r="AR10" s="317">
        <v>-54.8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504</v>
      </c>
      <c r="AL11" s="1178"/>
      <c r="AM11" s="1178"/>
      <c r="AN11" s="1179"/>
      <c r="AO11" s="315">
        <v>247358</v>
      </c>
      <c r="AP11" s="315">
        <v>14293</v>
      </c>
      <c r="AQ11" s="316">
        <v>14810</v>
      </c>
      <c r="AR11" s="317">
        <v>-3.5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505</v>
      </c>
      <c r="AL12" s="1178"/>
      <c r="AM12" s="1178"/>
      <c r="AN12" s="1179"/>
      <c r="AO12" s="315">
        <v>221503</v>
      </c>
      <c r="AP12" s="315">
        <v>12799</v>
      </c>
      <c r="AQ12" s="316">
        <v>2479</v>
      </c>
      <c r="AR12" s="317">
        <v>416.3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506</v>
      </c>
      <c r="AL13" s="1178"/>
      <c r="AM13" s="1178"/>
      <c r="AN13" s="1179"/>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508</v>
      </c>
      <c r="AL14" s="1178"/>
      <c r="AM14" s="1178"/>
      <c r="AN14" s="1179"/>
      <c r="AO14" s="315">
        <v>84227</v>
      </c>
      <c r="AP14" s="315">
        <v>4867</v>
      </c>
      <c r="AQ14" s="316">
        <v>6599</v>
      </c>
      <c r="AR14" s="317">
        <v>-26.2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509</v>
      </c>
      <c r="AL15" s="1178"/>
      <c r="AM15" s="1178"/>
      <c r="AN15" s="1179"/>
      <c r="AO15" s="315">
        <v>14928</v>
      </c>
      <c r="AP15" s="315">
        <v>863</v>
      </c>
      <c r="AQ15" s="316">
        <v>2390</v>
      </c>
      <c r="AR15" s="317">
        <v>-63.9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510</v>
      </c>
      <c r="AL16" s="1181"/>
      <c r="AM16" s="1181"/>
      <c r="AN16" s="1182"/>
      <c r="AO16" s="315">
        <v>-113217</v>
      </c>
      <c r="AP16" s="315">
        <v>-6542</v>
      </c>
      <c r="AQ16" s="316">
        <v>-8364</v>
      </c>
      <c r="AR16" s="317">
        <v>-21.8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189</v>
      </c>
      <c r="AL17" s="1181"/>
      <c r="AM17" s="1181"/>
      <c r="AN17" s="1182"/>
      <c r="AO17" s="315">
        <v>1633992</v>
      </c>
      <c r="AP17" s="315">
        <v>94418</v>
      </c>
      <c r="AQ17" s="316">
        <v>117274</v>
      </c>
      <c r="AR17" s="317">
        <v>-19.5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515</v>
      </c>
      <c r="AL21" s="1173"/>
      <c r="AM21" s="1173"/>
      <c r="AN21" s="1174"/>
      <c r="AO21" s="327">
        <v>7.86</v>
      </c>
      <c r="AP21" s="328">
        <v>10.89</v>
      </c>
      <c r="AQ21" s="329">
        <v>-3.03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516</v>
      </c>
      <c r="AL22" s="1173"/>
      <c r="AM22" s="1173"/>
      <c r="AN22" s="1174"/>
      <c r="AO22" s="332">
        <v>94</v>
      </c>
      <c r="AP22" s="333">
        <v>95.2</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520</v>
      </c>
      <c r="AL32" s="1189"/>
      <c r="AM32" s="1189"/>
      <c r="AN32" s="1190"/>
      <c r="AO32" s="342">
        <v>1154809</v>
      </c>
      <c r="AP32" s="342">
        <v>66729</v>
      </c>
      <c r="AQ32" s="343">
        <v>72398</v>
      </c>
      <c r="AR32" s="344">
        <v>-7.8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521</v>
      </c>
      <c r="AL33" s="1189"/>
      <c r="AM33" s="1189"/>
      <c r="AN33" s="1190"/>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522</v>
      </c>
      <c r="AL34" s="1189"/>
      <c r="AM34" s="1189"/>
      <c r="AN34" s="1190"/>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523</v>
      </c>
      <c r="AL35" s="1189"/>
      <c r="AM35" s="1189"/>
      <c r="AN35" s="1190"/>
      <c r="AO35" s="342">
        <v>516729</v>
      </c>
      <c r="AP35" s="342">
        <v>29858</v>
      </c>
      <c r="AQ35" s="343">
        <v>20018</v>
      </c>
      <c r="AR35" s="344">
        <v>49.2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524</v>
      </c>
      <c r="AL36" s="1189"/>
      <c r="AM36" s="1189"/>
      <c r="AN36" s="1190"/>
      <c r="AO36" s="342">
        <v>21646</v>
      </c>
      <c r="AP36" s="342">
        <v>1251</v>
      </c>
      <c r="AQ36" s="343">
        <v>2674</v>
      </c>
      <c r="AR36" s="344">
        <v>-53.2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525</v>
      </c>
      <c r="AL37" s="1189"/>
      <c r="AM37" s="1189"/>
      <c r="AN37" s="1190"/>
      <c r="AO37" s="342" t="s">
        <v>507</v>
      </c>
      <c r="AP37" s="342" t="s">
        <v>507</v>
      </c>
      <c r="AQ37" s="343">
        <v>1011</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526</v>
      </c>
      <c r="AL38" s="1192"/>
      <c r="AM38" s="1192"/>
      <c r="AN38" s="1193"/>
      <c r="AO38" s="345" t="s">
        <v>507</v>
      </c>
      <c r="AP38" s="345" t="s">
        <v>507</v>
      </c>
      <c r="AQ38" s="346">
        <v>5</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527</v>
      </c>
      <c r="AL39" s="1192"/>
      <c r="AM39" s="1192"/>
      <c r="AN39" s="1193"/>
      <c r="AO39" s="342">
        <v>-51358</v>
      </c>
      <c r="AP39" s="342">
        <v>-2968</v>
      </c>
      <c r="AQ39" s="343">
        <v>-2985</v>
      </c>
      <c r="AR39" s="344">
        <v>-0.6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528</v>
      </c>
      <c r="AL40" s="1189"/>
      <c r="AM40" s="1189"/>
      <c r="AN40" s="1190"/>
      <c r="AO40" s="342">
        <v>-1163631</v>
      </c>
      <c r="AP40" s="342">
        <v>-67239</v>
      </c>
      <c r="AQ40" s="343">
        <v>-64844</v>
      </c>
      <c r="AR40" s="344">
        <v>3.7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300</v>
      </c>
      <c r="AL41" s="1195"/>
      <c r="AM41" s="1195"/>
      <c r="AN41" s="1196"/>
      <c r="AO41" s="342">
        <v>478195</v>
      </c>
      <c r="AP41" s="342">
        <v>27632</v>
      </c>
      <c r="AQ41" s="343">
        <v>28277</v>
      </c>
      <c r="AR41" s="344">
        <v>-2.2999999999999998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497</v>
      </c>
      <c r="AN49" s="1185" t="s">
        <v>532</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1476353</v>
      </c>
      <c r="AN51" s="364">
        <v>79639</v>
      </c>
      <c r="AO51" s="365">
        <v>-53</v>
      </c>
      <c r="AP51" s="366">
        <v>101693</v>
      </c>
      <c r="AQ51" s="367">
        <v>-13.9</v>
      </c>
      <c r="AR51" s="368">
        <v>-39.1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1287736</v>
      </c>
      <c r="AN52" s="372">
        <v>69465</v>
      </c>
      <c r="AO52" s="373">
        <v>34.799999999999997</v>
      </c>
      <c r="AP52" s="374">
        <v>51066</v>
      </c>
      <c r="AQ52" s="375">
        <v>-6.5</v>
      </c>
      <c r="AR52" s="376">
        <v>41.3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833727</v>
      </c>
      <c r="AN53" s="364">
        <v>45636</v>
      </c>
      <c r="AO53" s="365">
        <v>-42.7</v>
      </c>
      <c r="AP53" s="366">
        <v>96635</v>
      </c>
      <c r="AQ53" s="367">
        <v>-5</v>
      </c>
      <c r="AR53" s="368">
        <v>-37.700000000000003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543804</v>
      </c>
      <c r="AN54" s="372">
        <v>29766</v>
      </c>
      <c r="AO54" s="373">
        <v>-57.1</v>
      </c>
      <c r="AP54" s="374">
        <v>44408</v>
      </c>
      <c r="AQ54" s="375">
        <v>-13</v>
      </c>
      <c r="AR54" s="376">
        <v>-44.1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1050200</v>
      </c>
      <c r="AN55" s="364">
        <v>58309</v>
      </c>
      <c r="AO55" s="365">
        <v>27.8</v>
      </c>
      <c r="AP55" s="366">
        <v>97062</v>
      </c>
      <c r="AQ55" s="367">
        <v>0.4</v>
      </c>
      <c r="AR55" s="368">
        <v>27.4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807528</v>
      </c>
      <c r="AN56" s="372">
        <v>44835</v>
      </c>
      <c r="AO56" s="373">
        <v>50.6</v>
      </c>
      <c r="AP56" s="374">
        <v>50112</v>
      </c>
      <c r="AQ56" s="375">
        <v>12.8</v>
      </c>
      <c r="AR56" s="376">
        <v>37.799999999999997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968789</v>
      </c>
      <c r="AN57" s="364">
        <v>54961</v>
      </c>
      <c r="AO57" s="365">
        <v>-5.7</v>
      </c>
      <c r="AP57" s="366">
        <v>106005</v>
      </c>
      <c r="AQ57" s="367">
        <v>9.1999999999999993</v>
      </c>
      <c r="AR57" s="368">
        <v>-14.9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725870</v>
      </c>
      <c r="AN58" s="372">
        <v>41179</v>
      </c>
      <c r="AO58" s="373">
        <v>-8.1999999999999993</v>
      </c>
      <c r="AP58" s="374">
        <v>58359</v>
      </c>
      <c r="AQ58" s="375">
        <v>16.5</v>
      </c>
      <c r="AR58" s="376">
        <v>-24.7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499935</v>
      </c>
      <c r="AN59" s="364">
        <v>28888</v>
      </c>
      <c r="AO59" s="365">
        <v>-47.4</v>
      </c>
      <c r="AP59" s="366">
        <v>98507</v>
      </c>
      <c r="AQ59" s="367">
        <v>-7.1</v>
      </c>
      <c r="AR59" s="368">
        <v>-40.299999999999997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357532</v>
      </c>
      <c r="AN60" s="372">
        <v>20659</v>
      </c>
      <c r="AO60" s="373">
        <v>-49.8</v>
      </c>
      <c r="AP60" s="374">
        <v>47567</v>
      </c>
      <c r="AQ60" s="375">
        <v>-18.5</v>
      </c>
      <c r="AR60" s="376">
        <v>-31.3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965801</v>
      </c>
      <c r="AN61" s="379">
        <v>53487</v>
      </c>
      <c r="AO61" s="380">
        <v>-24.2</v>
      </c>
      <c r="AP61" s="381">
        <v>99980</v>
      </c>
      <c r="AQ61" s="382">
        <v>-3.3</v>
      </c>
      <c r="AR61" s="368">
        <v>-20.9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744494</v>
      </c>
      <c r="AN62" s="372">
        <v>41181</v>
      </c>
      <c r="AO62" s="373">
        <v>-5.9</v>
      </c>
      <c r="AP62" s="374">
        <v>50302</v>
      </c>
      <c r="AQ62" s="375">
        <v>-1.7</v>
      </c>
      <c r="AR62" s="376">
        <v>-4.2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A/nvPHN5vz1d0EE8v4q7C0REhElhlXmnN1cuLSJIDO6MU+5nO7mlux7Kzk4MJcor+A3y7P39xHk1mkJeNfsMQ==" saltValue="xOQ4BrlzOUnF0kOut4tH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L9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tQwOr8sEotHRxIIy/0qyIv4dSd4OZGBw2CRPMVA7BREdjwlW9nqjQ7ZyHhdph0aq/QOaklfWvSPfGyOOmLgzQ==" saltValue="puXq3R+V3gfZ49+vqCLZS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3"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bl1Eo0pbWHMOZIzWr0TqwiBs130/MTfA4Z4AT7ljIAdDhJahfcw2MQ8Jv75FjPICbt12U79WRiJUIaR/AxvVg==" saltValue="nSnVeMCmV/KOpCCwo8QmV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7" t="s">
        <v>3</v>
      </c>
      <c r="D47" s="1197"/>
      <c r="E47" s="1198"/>
      <c r="F47" s="11">
        <v>21.9</v>
      </c>
      <c r="G47" s="12">
        <v>27.96</v>
      </c>
      <c r="H47" s="12">
        <v>29.96</v>
      </c>
      <c r="I47" s="12">
        <v>32.32</v>
      </c>
      <c r="J47" s="13">
        <v>35.380000000000003</v>
      </c>
    </row>
    <row r="48" spans="2:10" ht="57.75" customHeight="1" x14ac:dyDescent="0.15">
      <c r="B48" s="14"/>
      <c r="C48" s="1199" t="s">
        <v>4</v>
      </c>
      <c r="D48" s="1199"/>
      <c r="E48" s="1200"/>
      <c r="F48" s="15">
        <v>4.68</v>
      </c>
      <c r="G48" s="16">
        <v>4.38</v>
      </c>
      <c r="H48" s="16">
        <v>3.15</v>
      </c>
      <c r="I48" s="16">
        <v>4.79</v>
      </c>
      <c r="J48" s="17">
        <v>3.67</v>
      </c>
    </row>
    <row r="49" spans="2:10" ht="57.75" customHeight="1" thickBot="1" x14ac:dyDescent="0.2">
      <c r="B49" s="18"/>
      <c r="C49" s="1201" t="s">
        <v>5</v>
      </c>
      <c r="D49" s="1201"/>
      <c r="E49" s="1202"/>
      <c r="F49" s="19" t="s">
        <v>553</v>
      </c>
      <c r="G49" s="20">
        <v>1.87</v>
      </c>
      <c r="H49" s="20" t="s">
        <v>554</v>
      </c>
      <c r="I49" s="20">
        <v>1.06</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QTsgXttPNE7IuiF3/HMV1Fg1MJO51PP/mWyy3z6u7nWe2iraifLvkP4GK+l7NyaU8M1A1zbAfhpA6nnwHUocw==" saltValue="FNi3Fo1IFjWLuOAQwqP/7w=="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2020-03-09T23:26:50Z</cp:lastPrinted>
  <dcterms:created xsi:type="dcterms:W3CDTF">2020-02-10T02:18:23Z</dcterms:created>
  <dcterms:modified xsi:type="dcterms:W3CDTF">2020-09-08T05:56:16Z</dcterms:modified>
  <cp:category/>
</cp:coreProperties>
</file>